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665" yWindow="150" windowWidth="14805" windowHeight="7830" tabRatio="570" activeTab="16"/>
  </bookViews>
  <sheets>
    <sheet name="A-1" sheetId="1" r:id="rId1"/>
    <sheet name="A-2" sheetId="2" r:id="rId2"/>
    <sheet name="B-1" sheetId="3" r:id="rId3"/>
    <sheet name="B-3" sheetId="11" r:id="rId4"/>
    <sheet name="B-4" sheetId="13" r:id="rId5"/>
    <sheet name="B-5" sheetId="17" r:id="rId6"/>
    <sheet name="B-6" sheetId="18" r:id="rId7"/>
    <sheet name="B-7" sheetId="14" r:id="rId8"/>
    <sheet name="B-9" sheetId="15" r:id="rId9"/>
    <sheet name="B-23" sheetId="16" r:id="rId10"/>
    <sheet name="D-1" sheetId="4" r:id="rId11"/>
    <sheet name="D-3" sheetId="10" r:id="rId12"/>
    <sheet name="D-4" sheetId="12" r:id="rId13"/>
    <sheet name="D-12" sheetId="6" r:id="rId14"/>
    <sheet name="D-16" sheetId="8" r:id="rId15"/>
    <sheet name="S-1" sheetId="7" r:id="rId16"/>
    <sheet name="Table-9" sheetId="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2" hidden="1">'B-1'!$A$1:$I$87</definedName>
    <definedName name="_xlnm._FilterDatabase" localSheetId="10" hidden="1">'D-1'!$L$7:$R$88</definedName>
  </definedNames>
  <calcPr calcId="152511"/>
</workbook>
</file>

<file path=xl/calcChain.xml><?xml version="1.0" encoding="utf-8"?>
<calcChain xmlns="http://schemas.openxmlformats.org/spreadsheetml/2006/main">
  <c r="G25" i="16" l="1"/>
  <c r="F25" i="16"/>
  <c r="E25" i="16"/>
  <c r="D25" i="16"/>
  <c r="G24" i="16"/>
  <c r="F24" i="16"/>
  <c r="F26" i="16" s="1"/>
  <c r="E24" i="16"/>
  <c r="E26" i="16" s="1"/>
  <c r="D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D26" i="16" l="1"/>
  <c r="G26" i="16"/>
  <c r="H24" i="16"/>
  <c r="H25" i="16"/>
  <c r="I25" i="15"/>
  <c r="H25" i="15"/>
  <c r="G25" i="15"/>
  <c r="F25" i="15"/>
  <c r="E25" i="15"/>
  <c r="D25" i="15"/>
  <c r="I24" i="15"/>
  <c r="I26" i="15" s="1"/>
  <c r="H24" i="15"/>
  <c r="H26" i="15" s="1"/>
  <c r="G24" i="15"/>
  <c r="G26" i="15" s="1"/>
  <c r="F24" i="15"/>
  <c r="E24" i="15"/>
  <c r="E26" i="15" s="1"/>
  <c r="D24" i="15"/>
  <c r="D26" i="15" s="1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F26" i="15" l="1"/>
  <c r="H26" i="16"/>
  <c r="J25" i="15"/>
  <c r="J24" i="15"/>
  <c r="J26" i="15" l="1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P25" i="14"/>
  <c r="P27" i="14" s="1"/>
  <c r="O25" i="14"/>
  <c r="O27" i="14" s="1"/>
  <c r="N25" i="14"/>
  <c r="M25" i="14"/>
  <c r="M27" i="14" s="1"/>
  <c r="L25" i="14"/>
  <c r="L27" i="14" s="1"/>
  <c r="K25" i="14"/>
  <c r="K27" i="14" s="1"/>
  <c r="J25" i="14"/>
  <c r="I25" i="14"/>
  <c r="I27" i="14" s="1"/>
  <c r="H25" i="14"/>
  <c r="H27" i="14" s="1"/>
  <c r="G25" i="14"/>
  <c r="G27" i="14" s="1"/>
  <c r="F25" i="14"/>
  <c r="E25" i="14"/>
  <c r="E27" i="14" s="1"/>
  <c r="D25" i="14"/>
  <c r="D27" i="14" s="1"/>
  <c r="C25" i="14"/>
  <c r="C27" i="14" s="1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F27" i="14" l="1"/>
  <c r="J27" i="14"/>
  <c r="N27" i="14"/>
  <c r="Q26" i="14"/>
  <c r="Q25" i="14"/>
  <c r="Q27" i="14" l="1"/>
  <c r="I87" i="3"/>
  <c r="H87" i="3"/>
  <c r="G87" i="3"/>
  <c r="E87" i="3"/>
  <c r="D87" i="3"/>
  <c r="I84" i="3"/>
  <c r="H84" i="3"/>
  <c r="G84" i="3"/>
  <c r="E84" i="3"/>
  <c r="D84" i="3"/>
  <c r="I81" i="3"/>
  <c r="H81" i="3"/>
  <c r="G81" i="3"/>
  <c r="E81" i="3"/>
  <c r="D81" i="3"/>
  <c r="I78" i="3"/>
  <c r="H78" i="3"/>
  <c r="G78" i="3"/>
  <c r="E78" i="3"/>
  <c r="D78" i="3"/>
  <c r="I75" i="3"/>
  <c r="H75" i="3"/>
  <c r="G75" i="3"/>
  <c r="E75" i="3"/>
  <c r="D75" i="3"/>
  <c r="I72" i="3"/>
  <c r="H72" i="3"/>
  <c r="G72" i="3"/>
  <c r="E72" i="3"/>
  <c r="D72" i="3"/>
  <c r="I69" i="3"/>
  <c r="H69" i="3"/>
  <c r="G69" i="3"/>
  <c r="E69" i="3"/>
  <c r="D69" i="3"/>
  <c r="I66" i="3"/>
  <c r="H66" i="3"/>
  <c r="G66" i="3"/>
  <c r="E66" i="3"/>
  <c r="D66" i="3"/>
  <c r="I63" i="3"/>
  <c r="H63" i="3"/>
  <c r="G63" i="3"/>
  <c r="E63" i="3"/>
  <c r="D63" i="3"/>
  <c r="I60" i="3"/>
  <c r="H60" i="3"/>
  <c r="G60" i="3"/>
  <c r="E60" i="3"/>
  <c r="D60" i="3"/>
  <c r="I57" i="3"/>
  <c r="H57" i="3"/>
  <c r="G57" i="3"/>
  <c r="E57" i="3"/>
  <c r="D57" i="3"/>
  <c r="I54" i="3"/>
  <c r="H54" i="3"/>
  <c r="G54" i="3"/>
  <c r="E54" i="3"/>
  <c r="D54" i="3"/>
  <c r="I51" i="3"/>
  <c r="H51" i="3"/>
  <c r="G51" i="3"/>
  <c r="E51" i="3"/>
  <c r="D51" i="3"/>
  <c r="I48" i="3"/>
  <c r="H48" i="3"/>
  <c r="G48" i="3"/>
  <c r="E48" i="3"/>
  <c r="D48" i="3"/>
  <c r="I45" i="3"/>
  <c r="H45" i="3"/>
  <c r="G45" i="3"/>
  <c r="E45" i="3"/>
  <c r="D45" i="3"/>
  <c r="I42" i="3"/>
  <c r="H42" i="3"/>
  <c r="G42" i="3"/>
  <c r="E42" i="3"/>
  <c r="D42" i="3"/>
  <c r="I39" i="3"/>
  <c r="H39" i="3"/>
  <c r="G39" i="3"/>
  <c r="E39" i="3"/>
  <c r="D39" i="3"/>
  <c r="I36" i="3"/>
  <c r="H36" i="3"/>
  <c r="G36" i="3"/>
  <c r="E36" i="3"/>
  <c r="D36" i="3"/>
  <c r="I33" i="3"/>
  <c r="H33" i="3"/>
  <c r="G33" i="3"/>
  <c r="E33" i="3"/>
  <c r="D33" i="3"/>
  <c r="I30" i="3"/>
  <c r="H30" i="3"/>
  <c r="G30" i="3"/>
  <c r="E30" i="3"/>
  <c r="D30" i="3"/>
  <c r="I27" i="3"/>
  <c r="H27" i="3"/>
  <c r="G27" i="3"/>
  <c r="E27" i="3"/>
  <c r="D27" i="3"/>
  <c r="I24" i="3"/>
  <c r="H24" i="3"/>
  <c r="G24" i="3"/>
  <c r="E24" i="3"/>
  <c r="D24" i="3"/>
  <c r="I21" i="3"/>
  <c r="H21" i="3"/>
  <c r="G21" i="3"/>
  <c r="E21" i="3"/>
  <c r="D21" i="3"/>
  <c r="I18" i="3"/>
  <c r="H18" i="3"/>
  <c r="G18" i="3"/>
  <c r="E18" i="3"/>
  <c r="D18" i="3"/>
  <c r="I15" i="3"/>
  <c r="H15" i="3"/>
  <c r="G15" i="3"/>
  <c r="E15" i="3"/>
  <c r="D15" i="3"/>
  <c r="I12" i="3"/>
  <c r="H12" i="3"/>
  <c r="G12" i="3"/>
  <c r="E12" i="3"/>
  <c r="D12" i="3"/>
  <c r="E9" i="3"/>
  <c r="G9" i="3"/>
  <c r="H9" i="3"/>
  <c r="I9" i="3"/>
  <c r="D9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7" i="4"/>
  <c r="F8" i="3"/>
  <c r="F10" i="3"/>
  <c r="F11" i="3"/>
  <c r="F13" i="3"/>
  <c r="F15" i="3" s="1"/>
  <c r="F14" i="3"/>
  <c r="F16" i="3"/>
  <c r="F18" i="3" s="1"/>
  <c r="F17" i="3"/>
  <c r="F19" i="3"/>
  <c r="F20" i="3"/>
  <c r="F22" i="3"/>
  <c r="F24" i="3" s="1"/>
  <c r="F23" i="3"/>
  <c r="F25" i="3"/>
  <c r="F27" i="3" s="1"/>
  <c r="F26" i="3"/>
  <c r="F28" i="3"/>
  <c r="F30" i="3" s="1"/>
  <c r="F29" i="3"/>
  <c r="F31" i="3"/>
  <c r="F33" i="3" s="1"/>
  <c r="F32" i="3"/>
  <c r="F34" i="3"/>
  <c r="F36" i="3" s="1"/>
  <c r="F35" i="3"/>
  <c r="F37" i="3"/>
  <c r="F39" i="3" s="1"/>
  <c r="F38" i="3"/>
  <c r="F40" i="3"/>
  <c r="F41" i="3"/>
  <c r="F43" i="3"/>
  <c r="F45" i="3" s="1"/>
  <c r="F44" i="3"/>
  <c r="F46" i="3"/>
  <c r="F48" i="3" s="1"/>
  <c r="F47" i="3"/>
  <c r="F49" i="3"/>
  <c r="F51" i="3" s="1"/>
  <c r="F50" i="3"/>
  <c r="F52" i="3"/>
  <c r="F54" i="3" s="1"/>
  <c r="F53" i="3"/>
  <c r="F55" i="3"/>
  <c r="F57" i="3" s="1"/>
  <c r="F56" i="3"/>
  <c r="F58" i="3"/>
  <c r="F60" i="3" s="1"/>
  <c r="F59" i="3"/>
  <c r="F61" i="3"/>
  <c r="F63" i="3" s="1"/>
  <c r="F62" i="3"/>
  <c r="F64" i="3"/>
  <c r="F66" i="3" s="1"/>
  <c r="F65" i="3"/>
  <c r="F67" i="3"/>
  <c r="F69" i="3" s="1"/>
  <c r="F68" i="3"/>
  <c r="F70" i="3"/>
  <c r="F72" i="3" s="1"/>
  <c r="F71" i="3"/>
  <c r="F73" i="3"/>
  <c r="F74" i="3"/>
  <c r="F76" i="3"/>
  <c r="F78" i="3" s="1"/>
  <c r="F77" i="3"/>
  <c r="F79" i="3"/>
  <c r="F80" i="3"/>
  <c r="F82" i="3"/>
  <c r="F83" i="3"/>
  <c r="F85" i="3"/>
  <c r="F87" i="3" s="1"/>
  <c r="F86" i="3"/>
  <c r="F7" i="3"/>
  <c r="F9" i="3" s="1"/>
  <c r="F42" i="3" l="1"/>
  <c r="F84" i="3"/>
  <c r="F81" i="3"/>
  <c r="F75" i="3"/>
  <c r="F21" i="3"/>
  <c r="F12" i="3"/>
  <c r="E34" i="10"/>
  <c r="D34" i="10"/>
  <c r="C34" i="10"/>
  <c r="D5" i="13" l="1"/>
  <c r="E5" i="13"/>
  <c r="F5" i="13"/>
  <c r="G5" i="13"/>
  <c r="D6" i="13"/>
  <c r="E6" i="13"/>
  <c r="F6" i="13"/>
  <c r="G6" i="13"/>
  <c r="D7" i="13"/>
  <c r="E7" i="13"/>
  <c r="F7" i="13"/>
  <c r="G7" i="13"/>
  <c r="D8" i="13"/>
  <c r="E8" i="13"/>
  <c r="F8" i="13"/>
  <c r="G8" i="13"/>
  <c r="D9" i="13"/>
  <c r="E9" i="13"/>
  <c r="F9" i="13"/>
  <c r="G9" i="13"/>
  <c r="D10" i="13"/>
  <c r="E10" i="13"/>
  <c r="F10" i="13"/>
  <c r="G10" i="13"/>
  <c r="D11" i="13"/>
  <c r="E11" i="13"/>
  <c r="F11" i="13"/>
  <c r="G11" i="13"/>
  <c r="D12" i="13"/>
  <c r="E12" i="13"/>
  <c r="F12" i="13"/>
  <c r="G12" i="13"/>
  <c r="D13" i="13"/>
  <c r="E13" i="13"/>
  <c r="F13" i="13"/>
  <c r="G13" i="13"/>
  <c r="D14" i="13"/>
  <c r="E14" i="13"/>
  <c r="F14" i="13"/>
  <c r="G14" i="13"/>
  <c r="D15" i="13"/>
  <c r="E15" i="13"/>
  <c r="F15" i="13"/>
  <c r="G15" i="13"/>
  <c r="D16" i="13"/>
  <c r="E16" i="13"/>
  <c r="F16" i="13"/>
  <c r="G16" i="13"/>
  <c r="D17" i="13"/>
  <c r="E17" i="13"/>
  <c r="F17" i="13"/>
  <c r="G17" i="13"/>
  <c r="D18" i="13"/>
  <c r="E18" i="13"/>
  <c r="E30" i="13" s="1"/>
  <c r="F18" i="13"/>
  <c r="G18" i="13"/>
  <c r="D19" i="13"/>
  <c r="E19" i="13"/>
  <c r="F19" i="13"/>
  <c r="G19" i="13"/>
  <c r="D20" i="13"/>
  <c r="F20" i="13"/>
  <c r="G20" i="13"/>
  <c r="D21" i="13"/>
  <c r="E21" i="13"/>
  <c r="F21" i="13"/>
  <c r="G21" i="13"/>
  <c r="D22" i="13"/>
  <c r="E22" i="13"/>
  <c r="F22" i="13"/>
  <c r="G22" i="13"/>
  <c r="D23" i="13"/>
  <c r="E23" i="13"/>
  <c r="F23" i="13"/>
  <c r="G23" i="13"/>
  <c r="D24" i="13"/>
  <c r="E24" i="13"/>
  <c r="F24" i="13"/>
  <c r="G24" i="13"/>
  <c r="D25" i="13"/>
  <c r="E25" i="13"/>
  <c r="F25" i="13"/>
  <c r="G25" i="13"/>
  <c r="D26" i="13"/>
  <c r="E26" i="13"/>
  <c r="F26" i="13"/>
  <c r="G26" i="13"/>
  <c r="D27" i="13"/>
  <c r="E27" i="13"/>
  <c r="F27" i="13"/>
  <c r="G27" i="13"/>
  <c r="D28" i="13"/>
  <c r="E28" i="13"/>
  <c r="F28" i="13"/>
  <c r="G28" i="13"/>
  <c r="D29" i="13"/>
  <c r="E29" i="13"/>
  <c r="F29" i="13"/>
  <c r="G29" i="13"/>
  <c r="D30" i="13"/>
  <c r="F30" i="13"/>
  <c r="G30" i="13"/>
  <c r="D31" i="13"/>
  <c r="E31" i="13"/>
  <c r="F31" i="13"/>
  <c r="D32" i="13"/>
  <c r="E32" i="13"/>
  <c r="F32" i="13"/>
  <c r="G32" i="13"/>
  <c r="D33" i="13"/>
  <c r="E33" i="13"/>
  <c r="F33" i="13"/>
  <c r="G33" i="13"/>
  <c r="D34" i="13"/>
  <c r="E34" i="13"/>
  <c r="F34" i="13"/>
  <c r="G34" i="13"/>
  <c r="D35" i="13"/>
  <c r="E35" i="13"/>
  <c r="F35" i="13"/>
  <c r="G35" i="13"/>
  <c r="D36" i="13"/>
  <c r="E36" i="13"/>
  <c r="F36" i="13"/>
  <c r="G36" i="13"/>
  <c r="D37" i="13"/>
  <c r="E37" i="13"/>
  <c r="F37" i="13"/>
  <c r="G37" i="13"/>
  <c r="D38" i="13"/>
  <c r="E38" i="13"/>
  <c r="F38" i="13"/>
  <c r="G38" i="13"/>
  <c r="D39" i="13"/>
  <c r="E39" i="13"/>
  <c r="F39" i="13"/>
  <c r="G39" i="13"/>
  <c r="D40" i="13"/>
  <c r="E40" i="13"/>
  <c r="F40" i="13"/>
  <c r="G40" i="13"/>
  <c r="D41" i="13"/>
  <c r="E41" i="13"/>
  <c r="F41" i="13"/>
  <c r="G41" i="13"/>
  <c r="D42" i="13"/>
  <c r="E42" i="13"/>
  <c r="F42" i="13"/>
  <c r="G42" i="13"/>
  <c r="D43" i="13"/>
  <c r="E43" i="13"/>
  <c r="F43" i="13"/>
  <c r="G43" i="13"/>
  <c r="D44" i="13"/>
  <c r="E44" i="13"/>
  <c r="G44" i="13"/>
  <c r="D45" i="13"/>
  <c r="E45" i="13"/>
  <c r="F45" i="13"/>
  <c r="G45" i="13"/>
  <c r="D46" i="13"/>
  <c r="E46" i="13"/>
  <c r="F46" i="13"/>
  <c r="G46" i="13"/>
  <c r="D47" i="13"/>
  <c r="E47" i="13"/>
  <c r="F47" i="13"/>
  <c r="G47" i="13"/>
  <c r="D48" i="13"/>
  <c r="E48" i="13"/>
  <c r="F48" i="13"/>
  <c r="G48" i="13"/>
  <c r="D49" i="13"/>
  <c r="E49" i="13"/>
  <c r="F49" i="13"/>
  <c r="G49" i="13"/>
  <c r="D50" i="13"/>
  <c r="E50" i="13"/>
  <c r="F50" i="13"/>
  <c r="G50" i="13"/>
  <c r="D51" i="13"/>
  <c r="E51" i="13"/>
  <c r="F51" i="13"/>
  <c r="G51" i="13"/>
  <c r="D52" i="13"/>
  <c r="E52" i="13"/>
  <c r="F52" i="13"/>
  <c r="G52" i="13"/>
  <c r="D53" i="13"/>
  <c r="E53" i="13"/>
  <c r="F53" i="13"/>
  <c r="G53" i="13"/>
  <c r="D54" i="13"/>
  <c r="E54" i="13"/>
  <c r="F54" i="13"/>
  <c r="G54" i="13"/>
  <c r="D55" i="13"/>
  <c r="E55" i="13"/>
  <c r="F55" i="13"/>
  <c r="G55" i="13"/>
  <c r="D56" i="13"/>
  <c r="E56" i="13"/>
  <c r="F56" i="13"/>
  <c r="G56" i="13"/>
  <c r="D57" i="13"/>
  <c r="E57" i="13"/>
  <c r="F57" i="13"/>
  <c r="G57" i="13"/>
  <c r="D58" i="13"/>
  <c r="E58" i="13"/>
  <c r="F58" i="13"/>
  <c r="G58" i="13"/>
  <c r="D59" i="13"/>
  <c r="E59" i="13"/>
  <c r="F59" i="13"/>
  <c r="G59" i="13"/>
  <c r="D60" i="13"/>
  <c r="E60" i="13"/>
  <c r="F60" i="13"/>
  <c r="G60" i="13"/>
  <c r="D61" i="13"/>
  <c r="E61" i="13"/>
  <c r="F61" i="13"/>
  <c r="G61" i="13"/>
  <c r="D62" i="13"/>
  <c r="E62" i="13"/>
  <c r="F62" i="13"/>
  <c r="G62" i="13"/>
  <c r="D63" i="13"/>
  <c r="E63" i="13"/>
  <c r="F63" i="13"/>
  <c r="G63" i="13"/>
  <c r="D64" i="13"/>
  <c r="E64" i="13"/>
  <c r="F64" i="13"/>
  <c r="G64" i="13"/>
  <c r="D65" i="13"/>
  <c r="E65" i="13"/>
  <c r="F65" i="13"/>
  <c r="G65" i="13"/>
  <c r="D66" i="13"/>
  <c r="E66" i="13"/>
  <c r="F66" i="13"/>
  <c r="G66" i="13"/>
  <c r="D67" i="13"/>
  <c r="E67" i="13"/>
  <c r="F67" i="13"/>
  <c r="G67" i="13"/>
  <c r="D68" i="13"/>
  <c r="E68" i="13"/>
  <c r="F68" i="13"/>
  <c r="G68" i="13"/>
  <c r="D69" i="13"/>
  <c r="E69" i="13"/>
  <c r="F69" i="13"/>
  <c r="G69" i="13"/>
  <c r="D70" i="13"/>
  <c r="E70" i="13"/>
  <c r="F70" i="13"/>
  <c r="F82" i="13" s="1"/>
  <c r="G70" i="13"/>
  <c r="D71" i="13"/>
  <c r="E71" i="13"/>
  <c r="F71" i="13"/>
  <c r="G71" i="13"/>
  <c r="D72" i="13"/>
  <c r="E72" i="13"/>
  <c r="F72" i="13"/>
  <c r="G72" i="13"/>
  <c r="D73" i="13"/>
  <c r="E73" i="13"/>
  <c r="D74" i="13"/>
  <c r="E74" i="13"/>
  <c r="G74" i="13"/>
  <c r="D75" i="13"/>
  <c r="E75" i="13"/>
  <c r="F75" i="13"/>
  <c r="G75" i="13"/>
  <c r="D76" i="13"/>
  <c r="E76" i="13"/>
  <c r="F76" i="13"/>
  <c r="G76" i="13"/>
  <c r="D77" i="13"/>
  <c r="E77" i="13"/>
  <c r="F77" i="13"/>
  <c r="G77" i="13"/>
  <c r="D78" i="13"/>
  <c r="E78" i="13"/>
  <c r="F78" i="13"/>
  <c r="G78" i="13"/>
  <c r="D79" i="13"/>
  <c r="E79" i="13"/>
  <c r="F79" i="13"/>
  <c r="G79" i="13"/>
  <c r="D80" i="13"/>
  <c r="E80" i="13"/>
  <c r="F80" i="13"/>
  <c r="G80" i="13"/>
  <c r="D81" i="13"/>
  <c r="E81" i="13"/>
  <c r="F81" i="13"/>
  <c r="G81" i="13"/>
  <c r="D82" i="13"/>
  <c r="E82" i="13"/>
  <c r="G82" i="13"/>
  <c r="D83" i="13"/>
  <c r="E83" i="13"/>
  <c r="F83" i="13"/>
  <c r="G83" i="13"/>
  <c r="D84" i="13"/>
  <c r="E84" i="13"/>
  <c r="F84" i="13"/>
  <c r="G84" i="13"/>
  <c r="D85" i="13"/>
  <c r="E85" i="13"/>
  <c r="F85" i="13"/>
  <c r="G85" i="13"/>
  <c r="D86" i="13"/>
  <c r="E86" i="13"/>
  <c r="F86" i="13"/>
  <c r="G86" i="13"/>
  <c r="D87" i="13"/>
  <c r="E87" i="13"/>
  <c r="F87" i="13"/>
  <c r="G87" i="13"/>
  <c r="D88" i="13"/>
  <c r="E88" i="13"/>
  <c r="F88" i="13"/>
  <c r="G88" i="13"/>
  <c r="D89" i="13"/>
  <c r="E89" i="13"/>
  <c r="F89" i="13"/>
  <c r="G89" i="13"/>
  <c r="D90" i="13"/>
  <c r="E90" i="13"/>
  <c r="F90" i="13"/>
  <c r="G90" i="13"/>
  <c r="D91" i="13"/>
  <c r="E91" i="13"/>
  <c r="F91" i="13"/>
  <c r="G91" i="13"/>
  <c r="D92" i="13"/>
  <c r="E92" i="13"/>
  <c r="F92" i="13"/>
  <c r="G92" i="13"/>
  <c r="D93" i="13"/>
  <c r="E93" i="13"/>
  <c r="F93" i="13"/>
  <c r="G93" i="13"/>
  <c r="D94" i="13"/>
  <c r="E94" i="13"/>
  <c r="F94" i="13"/>
  <c r="G94" i="13"/>
  <c r="D95" i="13"/>
  <c r="E95" i="13"/>
  <c r="F95" i="13"/>
  <c r="G95" i="13"/>
  <c r="D96" i="13"/>
  <c r="E96" i="13"/>
  <c r="F96" i="13"/>
  <c r="G96" i="13"/>
  <c r="D97" i="13"/>
  <c r="E97" i="13"/>
  <c r="F97" i="13"/>
  <c r="G97" i="13"/>
  <c r="D98" i="13"/>
  <c r="E98" i="13"/>
  <c r="F98" i="13"/>
  <c r="G98" i="13"/>
  <c r="D99" i="13"/>
  <c r="E99" i="13"/>
  <c r="F99" i="13"/>
  <c r="G99" i="13"/>
  <c r="D100" i="13"/>
  <c r="E100" i="13"/>
  <c r="F100" i="13"/>
  <c r="G100" i="13"/>
  <c r="D101" i="13"/>
  <c r="E101" i="13"/>
  <c r="F101" i="13"/>
  <c r="G101" i="13"/>
  <c r="D102" i="13"/>
  <c r="E102" i="13"/>
  <c r="F102" i="13"/>
  <c r="G102" i="13"/>
  <c r="D103" i="13"/>
  <c r="E103" i="13"/>
  <c r="F103" i="13"/>
  <c r="G103" i="13"/>
  <c r="D104" i="13"/>
  <c r="E104" i="13"/>
  <c r="F104" i="13"/>
  <c r="G104" i="13"/>
  <c r="D105" i="13"/>
  <c r="E105" i="13"/>
  <c r="F105" i="13"/>
  <c r="G105" i="13"/>
  <c r="D106" i="13"/>
  <c r="E106" i="13"/>
  <c r="F106" i="13"/>
  <c r="G106" i="13"/>
  <c r="D107" i="13"/>
  <c r="E107" i="13"/>
  <c r="F107" i="13"/>
  <c r="G107" i="13"/>
  <c r="D108" i="13"/>
  <c r="E108" i="13"/>
  <c r="F108" i="13"/>
  <c r="G108" i="13"/>
  <c r="D109" i="13"/>
  <c r="D110" i="13"/>
  <c r="D111" i="13"/>
  <c r="D112" i="13"/>
  <c r="E112" i="13"/>
  <c r="D113" i="13"/>
  <c r="D114" i="13"/>
  <c r="D115" i="13"/>
  <c r="E115" i="13"/>
  <c r="F115" i="13"/>
  <c r="G115" i="13"/>
  <c r="D116" i="13"/>
  <c r="E116" i="13"/>
  <c r="F116" i="13"/>
  <c r="G116" i="13"/>
  <c r="D117" i="13"/>
  <c r="E117" i="13"/>
  <c r="F117" i="13"/>
  <c r="G117" i="13"/>
  <c r="D118" i="13"/>
  <c r="E118" i="13"/>
  <c r="F118" i="13"/>
  <c r="G118" i="13"/>
  <c r="D119" i="13"/>
  <c r="E119" i="13"/>
  <c r="F119" i="13"/>
  <c r="G119" i="13"/>
  <c r="D120" i="13"/>
  <c r="E120" i="13"/>
  <c r="F120" i="13"/>
  <c r="G120" i="13"/>
  <c r="D121" i="13"/>
  <c r="E121" i="13"/>
  <c r="F121" i="13"/>
  <c r="G121" i="13"/>
  <c r="D122" i="13"/>
  <c r="E122" i="13"/>
  <c r="F122" i="13"/>
  <c r="G122" i="13"/>
  <c r="D123" i="13"/>
  <c r="E123" i="13"/>
  <c r="F123" i="13"/>
  <c r="G123" i="13"/>
  <c r="D124" i="13"/>
  <c r="E124" i="13"/>
  <c r="F124" i="13"/>
  <c r="G124" i="13"/>
  <c r="D125" i="13"/>
  <c r="E125" i="13"/>
  <c r="F125" i="13"/>
  <c r="G125" i="13"/>
  <c r="D126" i="13"/>
  <c r="E126" i="13"/>
  <c r="F126" i="13"/>
  <c r="G126" i="13"/>
  <c r="D127" i="13"/>
  <c r="G127" i="13"/>
  <c r="D128" i="13"/>
  <c r="E128" i="13"/>
  <c r="F128" i="13"/>
  <c r="G128" i="13"/>
  <c r="G134" i="13" s="1"/>
  <c r="D129" i="13"/>
  <c r="E129" i="13"/>
  <c r="F129" i="13"/>
  <c r="G129" i="13"/>
  <c r="D130" i="13"/>
  <c r="E130" i="13"/>
  <c r="F130" i="13"/>
  <c r="G130" i="13"/>
  <c r="D131" i="13"/>
  <c r="F131" i="13"/>
  <c r="G131" i="13"/>
  <c r="D132" i="13"/>
  <c r="F132" i="13"/>
  <c r="G132" i="13"/>
  <c r="D133" i="13"/>
  <c r="F133" i="13"/>
  <c r="G133" i="13"/>
  <c r="D134" i="13"/>
  <c r="E134" i="13"/>
  <c r="F134" i="13"/>
  <c r="D135" i="13"/>
  <c r="E135" i="13"/>
  <c r="F135" i="13"/>
  <c r="G135" i="13"/>
  <c r="D136" i="13"/>
  <c r="E136" i="13"/>
  <c r="F136" i="13"/>
  <c r="G136" i="13"/>
  <c r="D137" i="13"/>
  <c r="E137" i="13"/>
  <c r="F137" i="13"/>
  <c r="G137" i="13"/>
  <c r="D138" i="13"/>
  <c r="E138" i="13"/>
  <c r="F138" i="13"/>
  <c r="G138" i="13"/>
  <c r="D139" i="13"/>
  <c r="E139" i="13"/>
  <c r="F139" i="13"/>
  <c r="G139" i="13"/>
  <c r="D140" i="13"/>
  <c r="E140" i="13"/>
  <c r="F140" i="13"/>
  <c r="G140" i="13"/>
  <c r="D141" i="13"/>
  <c r="E141" i="13"/>
  <c r="F141" i="13"/>
  <c r="G141" i="13"/>
  <c r="D142" i="13"/>
  <c r="E142" i="13"/>
  <c r="F142" i="13"/>
  <c r="G142" i="13"/>
  <c r="D143" i="13"/>
  <c r="E143" i="13"/>
  <c r="F143" i="13"/>
  <c r="G143" i="13"/>
  <c r="D144" i="13"/>
  <c r="E144" i="13"/>
  <c r="F144" i="13"/>
  <c r="G144" i="13"/>
  <c r="D145" i="13"/>
  <c r="E145" i="13"/>
  <c r="F145" i="13"/>
  <c r="G145" i="13"/>
  <c r="D146" i="13"/>
  <c r="E146" i="13"/>
  <c r="F146" i="13"/>
  <c r="G146" i="13"/>
  <c r="D147" i="13"/>
  <c r="E147" i="13"/>
  <c r="F147" i="13"/>
  <c r="G147" i="13"/>
  <c r="D148" i="13"/>
  <c r="E148" i="13"/>
  <c r="F148" i="13"/>
  <c r="G148" i="13"/>
  <c r="D149" i="13"/>
  <c r="E149" i="13"/>
  <c r="F149" i="13"/>
  <c r="G149" i="13"/>
  <c r="D150" i="13"/>
  <c r="E150" i="13"/>
  <c r="F150" i="13"/>
  <c r="G150" i="13"/>
  <c r="D151" i="13"/>
  <c r="E151" i="13"/>
  <c r="F151" i="13"/>
  <c r="G151" i="13"/>
  <c r="D152" i="13"/>
  <c r="E152" i="13"/>
  <c r="F152" i="13"/>
  <c r="G152" i="13"/>
  <c r="D153" i="13"/>
  <c r="E153" i="13"/>
  <c r="F153" i="13"/>
  <c r="G153" i="13"/>
  <c r="D154" i="13"/>
  <c r="E154" i="13"/>
  <c r="F154" i="13"/>
  <c r="G154" i="13"/>
  <c r="D155" i="13"/>
  <c r="E155" i="13"/>
  <c r="F155" i="13"/>
  <c r="G155" i="13"/>
  <c r="D156" i="13"/>
  <c r="E156" i="13"/>
  <c r="F156" i="13"/>
  <c r="G156" i="13"/>
  <c r="D157" i="13"/>
  <c r="E157" i="13"/>
  <c r="F157" i="13"/>
  <c r="G157" i="13"/>
  <c r="D158" i="13"/>
  <c r="E158" i="13"/>
  <c r="F158" i="13"/>
  <c r="G158" i="13"/>
  <c r="D159" i="13"/>
  <c r="E159" i="13"/>
  <c r="F159" i="13"/>
  <c r="G159" i="13"/>
  <c r="D160" i="13"/>
  <c r="E160" i="13"/>
  <c r="F160" i="13"/>
  <c r="G160" i="13"/>
  <c r="D161" i="13"/>
  <c r="F161" i="13"/>
  <c r="G161" i="13"/>
  <c r="D162" i="13"/>
  <c r="F162" i="13"/>
  <c r="G162" i="13"/>
  <c r="D163" i="13"/>
  <c r="F163" i="13"/>
  <c r="G163" i="13"/>
  <c r="D164" i="13"/>
  <c r="F164" i="13"/>
  <c r="G164" i="13"/>
  <c r="D165" i="13"/>
  <c r="E165" i="13"/>
  <c r="F165" i="13"/>
  <c r="G165" i="13"/>
  <c r="D166" i="13"/>
  <c r="E166" i="13"/>
  <c r="F166" i="13"/>
  <c r="G166" i="13"/>
  <c r="D167" i="13"/>
  <c r="E167" i="13"/>
  <c r="F167" i="13"/>
  <c r="G167" i="13"/>
  <c r="D168" i="13"/>
  <c r="E168" i="13"/>
  <c r="F168" i="13"/>
  <c r="G168" i="13"/>
  <c r="D169" i="13"/>
  <c r="E169" i="13"/>
  <c r="F169" i="13"/>
  <c r="G169" i="13"/>
  <c r="D170" i="13"/>
  <c r="E170" i="13"/>
  <c r="F170" i="13"/>
  <c r="G170" i="13"/>
  <c r="D171" i="13"/>
  <c r="E171" i="13"/>
  <c r="F171" i="13"/>
  <c r="G171" i="13"/>
  <c r="D172" i="13"/>
  <c r="E172" i="13"/>
  <c r="F172" i="13"/>
  <c r="G172" i="13"/>
  <c r="D173" i="13"/>
  <c r="E173" i="13"/>
  <c r="F173" i="13"/>
  <c r="G173" i="13"/>
  <c r="D174" i="13"/>
  <c r="E174" i="13"/>
  <c r="F174" i="13"/>
  <c r="G174" i="13"/>
  <c r="D175" i="13"/>
  <c r="E175" i="13"/>
  <c r="F175" i="13"/>
  <c r="G175" i="13"/>
  <c r="D176" i="13"/>
  <c r="E176" i="13"/>
  <c r="F176" i="13"/>
  <c r="G176" i="13"/>
  <c r="D177" i="13"/>
  <c r="E177" i="13"/>
  <c r="F177" i="13"/>
  <c r="G177" i="13"/>
  <c r="D178" i="13"/>
  <c r="E178" i="13"/>
  <c r="F178" i="13"/>
  <c r="G178" i="13"/>
  <c r="D179" i="13"/>
  <c r="E179" i="13"/>
  <c r="F179" i="13"/>
  <c r="G179" i="13"/>
  <c r="D180" i="13"/>
  <c r="E180" i="13"/>
  <c r="F180" i="13"/>
  <c r="G180" i="13"/>
  <c r="D181" i="13"/>
  <c r="E181" i="13"/>
  <c r="F181" i="13"/>
  <c r="G181" i="13"/>
  <c r="D182" i="13"/>
  <c r="E182" i="13"/>
  <c r="F182" i="13"/>
  <c r="G182" i="13"/>
  <c r="D183" i="13"/>
  <c r="E183" i="13"/>
  <c r="F183" i="13"/>
  <c r="G183" i="13"/>
  <c r="D184" i="13"/>
  <c r="E184" i="13"/>
  <c r="F184" i="13"/>
  <c r="G184" i="13"/>
  <c r="D185" i="13"/>
  <c r="E185" i="13"/>
  <c r="F185" i="13"/>
  <c r="G185" i="13"/>
  <c r="D186" i="13"/>
  <c r="E186" i="13"/>
  <c r="F186" i="13"/>
  <c r="G186" i="13"/>
  <c r="D187" i="13"/>
  <c r="E187" i="13"/>
  <c r="F187" i="13"/>
  <c r="G187" i="13"/>
  <c r="D188" i="13"/>
  <c r="E188" i="13"/>
  <c r="F188" i="13"/>
  <c r="G188" i="13"/>
  <c r="D189" i="13"/>
  <c r="E189" i="13"/>
  <c r="F189" i="13"/>
  <c r="G189" i="13"/>
  <c r="D190" i="13"/>
  <c r="G190" i="13"/>
  <c r="D191" i="13"/>
  <c r="E191" i="13"/>
  <c r="F191" i="13"/>
  <c r="G191" i="13"/>
  <c r="D192" i="13"/>
  <c r="E192" i="13"/>
  <c r="F192" i="13"/>
  <c r="G192" i="13"/>
  <c r="D193" i="13"/>
  <c r="E193" i="13"/>
  <c r="F193" i="13"/>
  <c r="G193" i="13"/>
  <c r="D194" i="13"/>
  <c r="E194" i="13"/>
  <c r="F194" i="13"/>
  <c r="G194" i="13"/>
  <c r="D195" i="13"/>
  <c r="E195" i="13"/>
  <c r="F195" i="13"/>
  <c r="G195" i="13"/>
  <c r="D196" i="13"/>
  <c r="E196" i="13"/>
  <c r="F196" i="13"/>
  <c r="G196" i="13"/>
  <c r="D197" i="13"/>
  <c r="E197" i="13"/>
  <c r="F197" i="13"/>
  <c r="G197" i="13"/>
  <c r="D198" i="13"/>
  <c r="E198" i="13"/>
  <c r="F198" i="13"/>
  <c r="G198" i="13"/>
  <c r="D199" i="13"/>
  <c r="E199" i="13"/>
  <c r="F199" i="13"/>
  <c r="G199" i="13"/>
  <c r="D200" i="13"/>
  <c r="E200" i="13"/>
  <c r="F200" i="13"/>
  <c r="G200" i="13"/>
  <c r="D201" i="13"/>
  <c r="E201" i="13"/>
  <c r="F201" i="13"/>
  <c r="G201" i="13"/>
  <c r="D202" i="13"/>
  <c r="E202" i="13"/>
  <c r="F202" i="13"/>
  <c r="G202" i="13"/>
  <c r="D203" i="13"/>
  <c r="E203" i="13"/>
  <c r="D204" i="13"/>
  <c r="E204" i="13"/>
  <c r="D205" i="13"/>
  <c r="E205" i="13"/>
  <c r="F205" i="13"/>
  <c r="G205" i="13"/>
  <c r="D206" i="13"/>
  <c r="E206" i="13"/>
  <c r="F206" i="13"/>
  <c r="G206" i="13"/>
  <c r="D207" i="13"/>
  <c r="E207" i="13"/>
  <c r="F207" i="13"/>
  <c r="G207" i="13"/>
  <c r="D208" i="13"/>
  <c r="E208" i="13"/>
  <c r="D209" i="13"/>
  <c r="E209" i="13"/>
  <c r="F209" i="13"/>
  <c r="F212" i="13" s="1"/>
  <c r="G209" i="13"/>
  <c r="D210" i="13"/>
  <c r="D211" i="13"/>
  <c r="E211" i="13"/>
  <c r="F211" i="13"/>
  <c r="G211" i="13"/>
  <c r="G212" i="13" s="1"/>
  <c r="D212" i="13"/>
  <c r="E212" i="13"/>
  <c r="D213" i="13"/>
  <c r="E213" i="13"/>
  <c r="F213" i="13"/>
  <c r="G213" i="13"/>
  <c r="D214" i="13"/>
  <c r="E214" i="13"/>
  <c r="F214" i="13"/>
  <c r="G214" i="13"/>
  <c r="D215" i="13"/>
  <c r="E215" i="13"/>
  <c r="F215" i="13"/>
  <c r="G215" i="13"/>
  <c r="D216" i="13"/>
  <c r="E216" i="13"/>
  <c r="F216" i="13"/>
  <c r="G216" i="13"/>
  <c r="D217" i="13"/>
  <c r="E217" i="13"/>
  <c r="F217" i="13"/>
  <c r="G217" i="13"/>
  <c r="D218" i="13"/>
  <c r="E218" i="13"/>
  <c r="F218" i="13"/>
  <c r="G218" i="13"/>
  <c r="D219" i="13"/>
  <c r="E219" i="13"/>
  <c r="F219" i="13"/>
  <c r="G219" i="13"/>
  <c r="D220" i="13"/>
  <c r="E220" i="13"/>
  <c r="F220" i="13"/>
  <c r="G220" i="13"/>
  <c r="D221" i="13"/>
  <c r="E221" i="13"/>
  <c r="F221" i="13"/>
  <c r="G221" i="13"/>
  <c r="D222" i="13"/>
  <c r="E222" i="13"/>
  <c r="F222" i="13"/>
  <c r="G222" i="13"/>
  <c r="D223" i="13"/>
  <c r="E223" i="13"/>
  <c r="F223" i="13"/>
  <c r="G223" i="13"/>
  <c r="D224" i="13"/>
  <c r="E224" i="13"/>
  <c r="F224" i="13"/>
  <c r="G224" i="13"/>
  <c r="D225" i="13"/>
  <c r="E225" i="13"/>
  <c r="F225" i="13"/>
  <c r="G225" i="13"/>
  <c r="D226" i="13"/>
  <c r="E226" i="13"/>
  <c r="F226" i="13"/>
  <c r="G226" i="13"/>
  <c r="D227" i="13"/>
  <c r="E227" i="13"/>
  <c r="F227" i="13"/>
  <c r="G227" i="13"/>
  <c r="D228" i="13"/>
  <c r="E228" i="13"/>
  <c r="F228" i="13"/>
  <c r="G228" i="13"/>
  <c r="D229" i="13"/>
  <c r="E229" i="13"/>
  <c r="F229" i="13"/>
  <c r="G229" i="13"/>
  <c r="D230" i="13"/>
  <c r="E230" i="13"/>
  <c r="F230" i="13"/>
  <c r="G230" i="13"/>
  <c r="D231" i="13"/>
  <c r="E231" i="13"/>
  <c r="F231" i="13"/>
  <c r="G231" i="13"/>
  <c r="D232" i="13"/>
  <c r="E232" i="13"/>
  <c r="F232" i="13"/>
  <c r="G232" i="13"/>
  <c r="D233" i="13"/>
  <c r="E233" i="13"/>
  <c r="F233" i="13"/>
  <c r="G233" i="13"/>
  <c r="D234" i="13"/>
  <c r="E234" i="13"/>
  <c r="F234" i="13"/>
  <c r="G234" i="13"/>
  <c r="D235" i="13"/>
  <c r="E235" i="13"/>
  <c r="F235" i="13"/>
  <c r="G235" i="13"/>
  <c r="D236" i="13"/>
  <c r="E236" i="13"/>
  <c r="F236" i="13"/>
  <c r="G236" i="13"/>
  <c r="D237" i="13"/>
  <c r="E237" i="13"/>
  <c r="F237" i="13"/>
  <c r="G237" i="13"/>
  <c r="D238" i="13"/>
  <c r="E238" i="13"/>
  <c r="F238" i="13"/>
  <c r="G238" i="13"/>
  <c r="D239" i="13"/>
  <c r="E239" i="13"/>
  <c r="F239" i="13"/>
  <c r="G239" i="13"/>
  <c r="D240" i="13"/>
  <c r="E240" i="13"/>
  <c r="F240" i="13"/>
  <c r="G240" i="13"/>
  <c r="D241" i="13"/>
  <c r="E241" i="13"/>
  <c r="F241" i="13"/>
  <c r="G241" i="13"/>
  <c r="D242" i="13"/>
  <c r="E242" i="13"/>
  <c r="F242" i="13"/>
  <c r="G242" i="13"/>
  <c r="D243" i="13"/>
  <c r="E243" i="13"/>
  <c r="F243" i="13"/>
  <c r="G243" i="13"/>
  <c r="D244" i="13"/>
  <c r="E244" i="13"/>
  <c r="F244" i="13"/>
  <c r="G244" i="13"/>
  <c r="D245" i="13"/>
  <c r="E245" i="13"/>
  <c r="F245" i="13"/>
  <c r="G245" i="13"/>
  <c r="D246" i="13"/>
  <c r="E246" i="13"/>
  <c r="F246" i="13"/>
  <c r="G246" i="13"/>
  <c r="D247" i="13"/>
  <c r="E247" i="13"/>
  <c r="F247" i="13"/>
  <c r="G247" i="13"/>
  <c r="D248" i="13"/>
  <c r="E248" i="13"/>
  <c r="F248" i="13"/>
  <c r="G248" i="13"/>
  <c r="D249" i="13"/>
  <c r="E249" i="13"/>
  <c r="F249" i="13"/>
  <c r="G249" i="13"/>
  <c r="D250" i="13"/>
  <c r="E250" i="13"/>
  <c r="F250" i="13"/>
  <c r="G250" i="13"/>
  <c r="D251" i="13"/>
  <c r="E251" i="13"/>
  <c r="F251" i="13"/>
  <c r="G251" i="13"/>
  <c r="D252" i="13"/>
  <c r="E252" i="13"/>
  <c r="F252" i="13"/>
  <c r="G252" i="13"/>
  <c r="D253" i="13"/>
  <c r="E253" i="13"/>
  <c r="F253" i="13"/>
  <c r="G253" i="13"/>
  <c r="D254" i="13"/>
  <c r="E254" i="13"/>
  <c r="F254" i="13"/>
  <c r="G254" i="13"/>
  <c r="D255" i="13"/>
  <c r="E255" i="13"/>
  <c r="F255" i="13"/>
  <c r="G255" i="13"/>
  <c r="D256" i="13"/>
  <c r="E256" i="13"/>
  <c r="F256" i="13"/>
  <c r="G256" i="13"/>
  <c r="D257" i="13"/>
  <c r="E257" i="13"/>
  <c r="F257" i="13"/>
  <c r="G257" i="13"/>
  <c r="D258" i="13"/>
  <c r="E258" i="13"/>
  <c r="F258" i="13"/>
  <c r="G258" i="13"/>
  <c r="D259" i="13"/>
  <c r="E259" i="13"/>
  <c r="F259" i="13"/>
  <c r="G259" i="13"/>
  <c r="D260" i="13"/>
  <c r="E260" i="13"/>
  <c r="F260" i="13"/>
  <c r="G260" i="13"/>
  <c r="D261" i="13"/>
  <c r="E261" i="13"/>
  <c r="F261" i="13"/>
  <c r="G261" i="13"/>
  <c r="D262" i="13"/>
  <c r="E262" i="13"/>
  <c r="F262" i="13"/>
  <c r="G262" i="13"/>
  <c r="D263" i="13"/>
  <c r="E263" i="13"/>
  <c r="F263" i="13"/>
  <c r="G263" i="13"/>
  <c r="D264" i="13"/>
  <c r="E264" i="13"/>
  <c r="F264" i="13"/>
  <c r="G264" i="13"/>
  <c r="D265" i="13"/>
  <c r="E265" i="13"/>
  <c r="F265" i="13"/>
  <c r="G265" i="13"/>
  <c r="D266" i="13"/>
  <c r="E266" i="13"/>
  <c r="F266" i="13"/>
  <c r="G266" i="13"/>
  <c r="D267" i="13"/>
  <c r="E267" i="13"/>
  <c r="F267" i="13"/>
  <c r="G267" i="13"/>
  <c r="D268" i="13"/>
  <c r="E268" i="13"/>
  <c r="F268" i="13"/>
  <c r="G268" i="13"/>
  <c r="D269" i="13"/>
  <c r="E269" i="13"/>
  <c r="F269" i="13"/>
  <c r="G269" i="13"/>
  <c r="D270" i="13"/>
  <c r="E270" i="13"/>
  <c r="F270" i="13"/>
  <c r="G270" i="13"/>
  <c r="D271" i="13"/>
  <c r="E271" i="13"/>
  <c r="F271" i="13"/>
  <c r="G271" i="13"/>
  <c r="D272" i="13"/>
  <c r="E272" i="13"/>
  <c r="F272" i="13"/>
  <c r="G272" i="13"/>
  <c r="D273" i="13"/>
  <c r="E273" i="13"/>
  <c r="F273" i="13"/>
  <c r="G273" i="13"/>
  <c r="D274" i="13"/>
  <c r="E274" i="13"/>
  <c r="F274" i="13"/>
  <c r="G274" i="13"/>
  <c r="D275" i="13"/>
  <c r="E275" i="13"/>
  <c r="F275" i="13"/>
  <c r="G275" i="13"/>
  <c r="D276" i="13"/>
  <c r="E276" i="13"/>
  <c r="F276" i="13"/>
  <c r="G276" i="13"/>
  <c r="D277" i="13"/>
  <c r="E277" i="13"/>
  <c r="F277" i="13"/>
  <c r="G277" i="13"/>
  <c r="D278" i="13"/>
  <c r="E278" i="13"/>
  <c r="F278" i="13"/>
  <c r="G278" i="13"/>
  <c r="D279" i="13"/>
  <c r="E279" i="13"/>
  <c r="F279" i="13"/>
  <c r="G279" i="13"/>
  <c r="D280" i="13"/>
  <c r="E280" i="13"/>
  <c r="F280" i="13"/>
  <c r="G280" i="13"/>
  <c r="D281" i="13"/>
  <c r="E281" i="13"/>
  <c r="F281" i="13"/>
  <c r="G281" i="13"/>
  <c r="D282" i="13"/>
  <c r="E282" i="13"/>
  <c r="F282" i="13"/>
  <c r="G282" i="13"/>
  <c r="D283" i="13"/>
  <c r="E283" i="13"/>
  <c r="F283" i="13"/>
  <c r="G283" i="13"/>
  <c r="D284" i="13"/>
  <c r="E284" i="13"/>
  <c r="F284" i="13"/>
  <c r="G284" i="13"/>
  <c r="D285" i="13"/>
  <c r="E285" i="13"/>
  <c r="F285" i="13"/>
  <c r="G285" i="13"/>
  <c r="D286" i="13"/>
  <c r="E286" i="13"/>
  <c r="F286" i="13"/>
  <c r="G286" i="13"/>
  <c r="D287" i="13"/>
  <c r="E287" i="13"/>
  <c r="F287" i="13"/>
  <c r="G287" i="13"/>
  <c r="D288" i="13"/>
  <c r="E288" i="13"/>
  <c r="F288" i="13"/>
  <c r="G288" i="13"/>
  <c r="D289" i="13"/>
  <c r="E289" i="13"/>
  <c r="F289" i="13"/>
  <c r="G289" i="13"/>
  <c r="D290" i="13"/>
  <c r="E290" i="13"/>
  <c r="F290" i="13"/>
  <c r="G290" i="13"/>
  <c r="D291" i="13"/>
  <c r="E291" i="13"/>
  <c r="F291" i="13"/>
  <c r="G291" i="13"/>
  <c r="D292" i="13"/>
  <c r="E292" i="13"/>
  <c r="F292" i="13"/>
  <c r="G292" i="13"/>
  <c r="D293" i="13"/>
  <c r="E293" i="13"/>
  <c r="F293" i="13"/>
  <c r="G293" i="13"/>
  <c r="D294" i="13"/>
  <c r="E294" i="13"/>
  <c r="F294" i="13"/>
  <c r="G294" i="13"/>
  <c r="D295" i="13"/>
  <c r="E295" i="13"/>
  <c r="F295" i="13"/>
  <c r="G295" i="13"/>
  <c r="D296" i="13"/>
  <c r="E296" i="13"/>
  <c r="F296" i="13"/>
  <c r="G296" i="13"/>
  <c r="D297" i="13"/>
  <c r="E297" i="13"/>
  <c r="F297" i="13"/>
  <c r="G297" i="13"/>
  <c r="D298" i="13"/>
  <c r="E298" i="13"/>
  <c r="F298" i="13"/>
  <c r="G298" i="13"/>
  <c r="D299" i="13"/>
  <c r="E299" i="13"/>
  <c r="F299" i="13"/>
  <c r="G299" i="13"/>
  <c r="D300" i="13"/>
  <c r="E300" i="13"/>
  <c r="F300" i="13"/>
  <c r="G300" i="13"/>
  <c r="D301" i="13"/>
  <c r="E301" i="13"/>
  <c r="F301" i="13"/>
  <c r="G301" i="13"/>
  <c r="D302" i="13"/>
  <c r="E302" i="13"/>
  <c r="F302" i="13"/>
  <c r="G302" i="13"/>
  <c r="D303" i="13"/>
  <c r="E303" i="13"/>
  <c r="F303" i="13"/>
  <c r="G303" i="13"/>
  <c r="D304" i="13"/>
  <c r="E304" i="13"/>
  <c r="F304" i="13"/>
  <c r="G304" i="13"/>
  <c r="D305" i="13"/>
  <c r="E305" i="13"/>
  <c r="F305" i="13"/>
  <c r="G305" i="13"/>
  <c r="D306" i="13"/>
  <c r="E306" i="13"/>
  <c r="F306" i="13"/>
  <c r="G306" i="13"/>
  <c r="D307" i="13"/>
  <c r="E307" i="13"/>
  <c r="F307" i="13"/>
  <c r="G307" i="13"/>
  <c r="D308" i="13"/>
  <c r="E308" i="13"/>
  <c r="F308" i="13"/>
  <c r="G308" i="13"/>
  <c r="D309" i="13"/>
  <c r="E309" i="13"/>
  <c r="F309" i="13"/>
  <c r="G309" i="13"/>
  <c r="D310" i="13"/>
  <c r="E310" i="13"/>
  <c r="F310" i="13"/>
  <c r="G310" i="13"/>
  <c r="D311" i="13"/>
  <c r="E311" i="13"/>
  <c r="F311" i="13"/>
  <c r="G311" i="13"/>
  <c r="D312" i="13"/>
  <c r="E312" i="13"/>
  <c r="F312" i="13"/>
  <c r="G312" i="13"/>
  <c r="D313" i="13"/>
  <c r="E313" i="13"/>
  <c r="F313" i="13"/>
  <c r="G313" i="13"/>
  <c r="D314" i="13"/>
  <c r="E314" i="13"/>
  <c r="F314" i="13"/>
  <c r="G314" i="13"/>
  <c r="D315" i="13"/>
  <c r="E315" i="13"/>
  <c r="F315" i="13"/>
  <c r="G315" i="13"/>
  <c r="D316" i="13"/>
  <c r="E316" i="13"/>
  <c r="F316" i="13"/>
  <c r="G316" i="13"/>
  <c r="D317" i="13"/>
  <c r="D318" i="13"/>
  <c r="E318" i="13"/>
  <c r="F318" i="13"/>
  <c r="G318" i="13"/>
  <c r="D319" i="13"/>
  <c r="E319" i="13"/>
  <c r="F319" i="13"/>
  <c r="G319" i="13"/>
  <c r="D320" i="13"/>
  <c r="E320" i="13"/>
  <c r="F320" i="13"/>
  <c r="G320" i="13"/>
  <c r="D321" i="13"/>
  <c r="E321" i="13"/>
  <c r="F321" i="13"/>
  <c r="G321" i="13"/>
  <c r="D322" i="13"/>
  <c r="E322" i="13"/>
  <c r="F322" i="13"/>
  <c r="G322" i="13"/>
  <c r="D323" i="13"/>
  <c r="E323" i="13"/>
  <c r="F323" i="13"/>
  <c r="G323" i="13"/>
  <c r="D324" i="13"/>
  <c r="E324" i="13"/>
  <c r="F324" i="13"/>
  <c r="G324" i="13"/>
  <c r="D325" i="13"/>
  <c r="E325" i="13"/>
  <c r="F325" i="13"/>
  <c r="G325" i="13"/>
  <c r="D326" i="13"/>
  <c r="E326" i="13"/>
  <c r="F326" i="13"/>
  <c r="G326" i="13"/>
  <c r="D327" i="13"/>
  <c r="E327" i="13"/>
  <c r="F327" i="13"/>
  <c r="G327" i="13"/>
  <c r="D328" i="13"/>
  <c r="E328" i="13"/>
  <c r="F328" i="13"/>
  <c r="G328" i="13"/>
  <c r="D329" i="13"/>
  <c r="E329" i="13"/>
  <c r="F329" i="13"/>
  <c r="G329" i="13"/>
  <c r="D330" i="13"/>
  <c r="E330" i="13"/>
  <c r="F330" i="13"/>
  <c r="G330" i="13"/>
  <c r="D331" i="13"/>
  <c r="E331" i="13"/>
  <c r="F331" i="13"/>
  <c r="G331" i="13"/>
  <c r="D332" i="13"/>
  <c r="E332" i="13"/>
  <c r="F332" i="13"/>
  <c r="G332" i="13"/>
  <c r="D333" i="13"/>
  <c r="E333" i="13"/>
  <c r="F333" i="13"/>
  <c r="G333" i="13"/>
  <c r="D334" i="13"/>
  <c r="E334" i="13"/>
  <c r="F334" i="13"/>
  <c r="G334" i="13"/>
  <c r="D335" i="13"/>
  <c r="E335" i="13"/>
  <c r="F335" i="13"/>
  <c r="G335" i="13"/>
  <c r="D336" i="13"/>
  <c r="E336" i="13"/>
  <c r="F336" i="13"/>
  <c r="G336" i="13"/>
  <c r="D337" i="13"/>
  <c r="E337" i="13"/>
  <c r="F337" i="13"/>
  <c r="G337" i="13"/>
  <c r="D338" i="13"/>
  <c r="E338" i="13"/>
  <c r="F338" i="13"/>
  <c r="G338" i="13"/>
  <c r="D339" i="13"/>
  <c r="E339" i="13"/>
  <c r="F339" i="13"/>
  <c r="G339" i="13"/>
  <c r="D340" i="13"/>
  <c r="E340" i="13"/>
  <c r="F340" i="13"/>
  <c r="G340" i="13"/>
  <c r="D341" i="13"/>
  <c r="E341" i="13"/>
  <c r="F341" i="13"/>
  <c r="G341" i="13"/>
  <c r="D342" i="13"/>
  <c r="E342" i="13"/>
  <c r="F342" i="13"/>
  <c r="G342" i="13"/>
  <c r="D343" i="13"/>
  <c r="E343" i="13"/>
  <c r="F343" i="13"/>
  <c r="G343" i="13"/>
  <c r="D344" i="13"/>
  <c r="E344" i="13"/>
  <c r="F344" i="13"/>
  <c r="G344" i="13"/>
  <c r="D345" i="13"/>
  <c r="E345" i="13"/>
  <c r="F345" i="13"/>
  <c r="G345" i="13"/>
  <c r="D346" i="13"/>
  <c r="E346" i="13"/>
  <c r="F346" i="13"/>
  <c r="G346" i="13"/>
  <c r="D347" i="13"/>
  <c r="E347" i="13"/>
  <c r="F347" i="13"/>
  <c r="G347" i="13"/>
  <c r="D348" i="13"/>
  <c r="E348" i="13"/>
  <c r="F348" i="13"/>
  <c r="G348" i="13"/>
  <c r="D349" i="13"/>
  <c r="E349" i="13"/>
  <c r="F349" i="13"/>
  <c r="G349" i="13"/>
  <c r="D350" i="13"/>
  <c r="E350" i="13"/>
  <c r="F350" i="13"/>
  <c r="G350" i="13"/>
  <c r="D351" i="13"/>
  <c r="E351" i="13"/>
  <c r="F351" i="13"/>
  <c r="G351" i="13"/>
  <c r="D352" i="13"/>
  <c r="E352" i="13"/>
  <c r="F352" i="13"/>
  <c r="G352" i="13"/>
  <c r="D353" i="13"/>
  <c r="E353" i="13"/>
  <c r="F353" i="13"/>
  <c r="G353" i="13"/>
  <c r="D354" i="13"/>
  <c r="E354" i="13"/>
  <c r="F354" i="13"/>
  <c r="G354" i="13"/>
  <c r="D355" i="13"/>
  <c r="E355" i="13"/>
  <c r="F355" i="13"/>
  <c r="G355" i="13"/>
  <c r="D4" i="12"/>
  <c r="E4" i="12"/>
  <c r="F4" i="12"/>
  <c r="G4" i="12"/>
  <c r="D5" i="12"/>
  <c r="E5" i="12"/>
  <c r="F5" i="12"/>
  <c r="G5" i="12"/>
  <c r="D6" i="12"/>
  <c r="E6" i="12"/>
  <c r="F6" i="12"/>
  <c r="G6" i="12"/>
  <c r="D7" i="12"/>
  <c r="E7" i="12"/>
  <c r="F7" i="12"/>
  <c r="G7" i="12"/>
  <c r="D8" i="12"/>
  <c r="E8" i="12"/>
  <c r="F8" i="12"/>
  <c r="G8" i="12"/>
  <c r="D9" i="12"/>
  <c r="E9" i="12"/>
  <c r="F9" i="12"/>
  <c r="G9" i="12"/>
  <c r="D10" i="12"/>
  <c r="E10" i="12"/>
  <c r="F10" i="12"/>
  <c r="G10" i="12"/>
  <c r="D11" i="12"/>
  <c r="E11" i="12"/>
  <c r="F11" i="12"/>
  <c r="G11" i="12"/>
  <c r="D12" i="12"/>
  <c r="E12" i="12"/>
  <c r="F12" i="12"/>
  <c r="G12" i="12"/>
  <c r="D13" i="12"/>
  <c r="E13" i="12"/>
  <c r="F13" i="12"/>
  <c r="G13" i="12"/>
  <c r="D14" i="12"/>
  <c r="E14" i="12"/>
  <c r="F14" i="12"/>
  <c r="G14" i="12"/>
  <c r="D15" i="12"/>
  <c r="E15" i="12"/>
  <c r="F15" i="12"/>
  <c r="G15" i="12"/>
  <c r="D16" i="12"/>
  <c r="D17" i="12"/>
  <c r="E17" i="12"/>
  <c r="F17" i="12"/>
  <c r="G17" i="12"/>
  <c r="D18" i="12"/>
  <c r="E18" i="12"/>
  <c r="F18" i="12"/>
  <c r="G18" i="12"/>
  <c r="D19" i="12"/>
  <c r="E19" i="12"/>
  <c r="F19" i="12"/>
  <c r="G19" i="12"/>
  <c r="D20" i="12"/>
  <c r="E20" i="12"/>
  <c r="F20" i="12"/>
  <c r="G20" i="12"/>
  <c r="D21" i="12"/>
  <c r="E21" i="12"/>
  <c r="F21" i="12"/>
  <c r="G21" i="12"/>
  <c r="D22" i="12"/>
  <c r="E22" i="12"/>
  <c r="F22" i="12"/>
  <c r="G22" i="12"/>
  <c r="D23" i="12"/>
  <c r="E23" i="12"/>
  <c r="F23" i="12"/>
  <c r="G23" i="12"/>
  <c r="D24" i="12"/>
  <c r="E24" i="12"/>
  <c r="F24" i="12"/>
  <c r="G24" i="12"/>
  <c r="D25" i="12"/>
  <c r="E25" i="12"/>
  <c r="F25" i="12"/>
  <c r="G25" i="12"/>
  <c r="D26" i="12"/>
  <c r="E26" i="12"/>
  <c r="F26" i="12"/>
  <c r="G26" i="12"/>
  <c r="D27" i="12"/>
  <c r="E27" i="12"/>
  <c r="F27" i="12"/>
  <c r="G27" i="12"/>
  <c r="D28" i="12"/>
  <c r="E28" i="12"/>
  <c r="F28" i="12"/>
  <c r="G28" i="12"/>
  <c r="D29" i="12"/>
  <c r="D30" i="12"/>
  <c r="E30" i="12"/>
  <c r="E42" i="12" s="1"/>
  <c r="F30" i="12"/>
  <c r="D31" i="12"/>
  <c r="E31" i="12"/>
  <c r="F31" i="12"/>
  <c r="G31" i="12"/>
  <c r="D32" i="12"/>
  <c r="E32" i="12"/>
  <c r="F32" i="12"/>
  <c r="G32" i="12"/>
  <c r="D33" i="12"/>
  <c r="E33" i="12"/>
  <c r="F33" i="12"/>
  <c r="G33" i="12"/>
  <c r="D34" i="12"/>
  <c r="E34" i="12"/>
  <c r="F34" i="12"/>
  <c r="G34" i="12"/>
  <c r="D35" i="12"/>
  <c r="E35" i="12"/>
  <c r="F35" i="12"/>
  <c r="G35" i="12"/>
  <c r="D36" i="12"/>
  <c r="E36" i="12"/>
  <c r="F36" i="12"/>
  <c r="G36" i="12"/>
  <c r="D37" i="12"/>
  <c r="E37" i="12"/>
  <c r="F37" i="12"/>
  <c r="G37" i="12"/>
  <c r="D38" i="12"/>
  <c r="E38" i="12"/>
  <c r="F38" i="12"/>
  <c r="G38" i="12"/>
  <c r="D39" i="12"/>
  <c r="E39" i="12"/>
  <c r="F39" i="12"/>
  <c r="G39" i="12"/>
  <c r="D40" i="12"/>
  <c r="E40" i="12"/>
  <c r="F40" i="12"/>
  <c r="G40" i="12"/>
  <c r="D41" i="12"/>
  <c r="E41" i="12"/>
  <c r="F41" i="12"/>
  <c r="G41" i="12"/>
  <c r="D43" i="12"/>
  <c r="D44" i="12"/>
  <c r="E44" i="12"/>
  <c r="F44" i="12"/>
  <c r="G44" i="12"/>
  <c r="G55" i="12" s="1"/>
  <c r="D45" i="12"/>
  <c r="E45" i="12"/>
  <c r="G45" i="12"/>
  <c r="D46" i="12"/>
  <c r="E46" i="12"/>
  <c r="F46" i="12"/>
  <c r="G46" i="12"/>
  <c r="D47" i="12"/>
  <c r="E47" i="12"/>
  <c r="F47" i="12"/>
  <c r="G47" i="12"/>
  <c r="E48" i="12"/>
  <c r="G48" i="12"/>
  <c r="D49" i="12"/>
  <c r="E49" i="12"/>
  <c r="F49" i="12"/>
  <c r="G49" i="12"/>
  <c r="D50" i="12"/>
  <c r="E50" i="12"/>
  <c r="F50" i="12"/>
  <c r="G50" i="12"/>
  <c r="D51" i="12"/>
  <c r="E51" i="12"/>
  <c r="F51" i="12"/>
  <c r="G51" i="12"/>
  <c r="D52" i="12"/>
  <c r="E52" i="12"/>
  <c r="F52" i="12"/>
  <c r="G52" i="12"/>
  <c r="D53" i="12"/>
  <c r="E53" i="12"/>
  <c r="F53" i="12"/>
  <c r="G53" i="12"/>
  <c r="D54" i="12"/>
  <c r="E54" i="12"/>
  <c r="F54" i="12"/>
  <c r="G54" i="12"/>
  <c r="D56" i="12"/>
  <c r="E56" i="12"/>
  <c r="F56" i="12"/>
  <c r="G56" i="12"/>
  <c r="D57" i="12"/>
  <c r="E57" i="12"/>
  <c r="F57" i="12"/>
  <c r="G57" i="12"/>
  <c r="D58" i="12"/>
  <c r="E58" i="12"/>
  <c r="F58" i="12"/>
  <c r="G58" i="12"/>
  <c r="D59" i="12"/>
  <c r="E59" i="12"/>
  <c r="F59" i="12"/>
  <c r="G59" i="12"/>
  <c r="D60" i="12"/>
  <c r="E60" i="12"/>
  <c r="F60" i="12"/>
  <c r="G60" i="12"/>
  <c r="D61" i="12"/>
  <c r="E61" i="12"/>
  <c r="F61" i="12"/>
  <c r="G61" i="12"/>
  <c r="D62" i="12"/>
  <c r="E62" i="12"/>
  <c r="F62" i="12"/>
  <c r="G62" i="12"/>
  <c r="D63" i="12"/>
  <c r="E63" i="12"/>
  <c r="F63" i="12"/>
  <c r="G63" i="12"/>
  <c r="D64" i="12"/>
  <c r="E64" i="12"/>
  <c r="F64" i="12"/>
  <c r="G64" i="12"/>
  <c r="D65" i="12"/>
  <c r="E65" i="12"/>
  <c r="F65" i="12"/>
  <c r="G65" i="12"/>
  <c r="D66" i="12"/>
  <c r="E66" i="12"/>
  <c r="F66" i="12"/>
  <c r="G66" i="12"/>
  <c r="D67" i="12"/>
  <c r="E67" i="12"/>
  <c r="F67" i="12"/>
  <c r="G67" i="12"/>
  <c r="D68" i="12"/>
  <c r="D69" i="12"/>
  <c r="E69" i="12"/>
  <c r="F69" i="12"/>
  <c r="G69" i="12"/>
  <c r="D70" i="12"/>
  <c r="E70" i="12"/>
  <c r="F70" i="12"/>
  <c r="G70" i="12"/>
  <c r="D71" i="12"/>
  <c r="E71" i="12"/>
  <c r="F71" i="12"/>
  <c r="G71" i="12"/>
  <c r="D72" i="12"/>
  <c r="E72" i="12"/>
  <c r="G72" i="12"/>
  <c r="D73" i="12"/>
  <c r="E73" i="12"/>
  <c r="G73" i="12"/>
  <c r="D74" i="12"/>
  <c r="E74" i="12"/>
  <c r="D75" i="12"/>
  <c r="E75" i="12"/>
  <c r="F75" i="12"/>
  <c r="G75" i="12"/>
  <c r="D76" i="12"/>
  <c r="E76" i="12"/>
  <c r="F76" i="12"/>
  <c r="G76" i="12"/>
  <c r="D77" i="12"/>
  <c r="E77" i="12"/>
  <c r="F77" i="12"/>
  <c r="G77" i="12"/>
  <c r="D78" i="12"/>
  <c r="E78" i="12"/>
  <c r="F78" i="12"/>
  <c r="G78" i="12"/>
  <c r="D79" i="12"/>
  <c r="E79" i="12"/>
  <c r="F79" i="12"/>
  <c r="G79" i="12"/>
  <c r="D80" i="12"/>
  <c r="E80" i="12"/>
  <c r="F80" i="12"/>
  <c r="G80" i="12"/>
  <c r="D82" i="12"/>
  <c r="E82" i="12"/>
  <c r="F82" i="12"/>
  <c r="G82" i="12"/>
  <c r="D83" i="12"/>
  <c r="E83" i="12"/>
  <c r="F83" i="12"/>
  <c r="G83" i="12"/>
  <c r="D84" i="12"/>
  <c r="E84" i="12"/>
  <c r="F84" i="12"/>
  <c r="G84" i="12"/>
  <c r="D85" i="12"/>
  <c r="E85" i="12"/>
  <c r="F85" i="12"/>
  <c r="G85" i="12"/>
  <c r="D86" i="12"/>
  <c r="E86" i="12"/>
  <c r="F86" i="12"/>
  <c r="G86" i="12"/>
  <c r="D87" i="12"/>
  <c r="E87" i="12"/>
  <c r="F87" i="12"/>
  <c r="G87" i="12"/>
  <c r="D88" i="12"/>
  <c r="E88" i="12"/>
  <c r="F88" i="12"/>
  <c r="G88" i="12"/>
  <c r="D89" i="12"/>
  <c r="E89" i="12"/>
  <c r="F89" i="12"/>
  <c r="G89" i="12"/>
  <c r="D90" i="12"/>
  <c r="E90" i="12"/>
  <c r="F90" i="12"/>
  <c r="G90" i="12"/>
  <c r="D91" i="12"/>
  <c r="E91" i="12"/>
  <c r="F91" i="12"/>
  <c r="G91" i="12"/>
  <c r="D92" i="12"/>
  <c r="E92" i="12"/>
  <c r="F92" i="12"/>
  <c r="G92" i="12"/>
  <c r="D93" i="12"/>
  <c r="E93" i="12"/>
  <c r="F93" i="12"/>
  <c r="G93" i="12"/>
  <c r="D94" i="12"/>
  <c r="D95" i="12"/>
  <c r="D107" i="12" s="1"/>
  <c r="E95" i="12"/>
  <c r="F95" i="12"/>
  <c r="G95" i="12"/>
  <c r="D96" i="12"/>
  <c r="E96" i="12"/>
  <c r="F96" i="12"/>
  <c r="G96" i="12"/>
  <c r="D97" i="12"/>
  <c r="E97" i="12"/>
  <c r="F97" i="12"/>
  <c r="G97" i="12"/>
  <c r="D98" i="12"/>
  <c r="E98" i="12"/>
  <c r="F98" i="12"/>
  <c r="G98" i="12"/>
  <c r="D99" i="12"/>
  <c r="E99" i="12"/>
  <c r="F99" i="12"/>
  <c r="G99" i="12"/>
  <c r="E100" i="12"/>
  <c r="F100" i="12"/>
  <c r="D101" i="12"/>
  <c r="E101" i="12"/>
  <c r="F101" i="12"/>
  <c r="G101" i="12"/>
  <c r="D102" i="12"/>
  <c r="E102" i="12"/>
  <c r="F102" i="12"/>
  <c r="G102" i="12"/>
  <c r="D103" i="12"/>
  <c r="E103" i="12"/>
  <c r="F103" i="12"/>
  <c r="G103" i="12"/>
  <c r="D104" i="12"/>
  <c r="E104" i="12"/>
  <c r="F104" i="12"/>
  <c r="G104" i="12"/>
  <c r="D105" i="12"/>
  <c r="E105" i="12"/>
  <c r="F105" i="12"/>
  <c r="G105" i="12"/>
  <c r="D106" i="12"/>
  <c r="E106" i="12"/>
  <c r="F106" i="12"/>
  <c r="G106" i="12"/>
  <c r="D108" i="12"/>
  <c r="D109" i="12"/>
  <c r="D120" i="12" s="1"/>
  <c r="E109" i="12"/>
  <c r="D110" i="12"/>
  <c r="D111" i="12"/>
  <c r="E111" i="12"/>
  <c r="D112" i="12"/>
  <c r="D113" i="12"/>
  <c r="D114" i="12"/>
  <c r="E114" i="12"/>
  <c r="F114" i="12"/>
  <c r="G114" i="12"/>
  <c r="D115" i="12"/>
  <c r="E115" i="12"/>
  <c r="F115" i="12"/>
  <c r="G115" i="12"/>
  <c r="E116" i="12"/>
  <c r="F116" i="12"/>
  <c r="D117" i="12"/>
  <c r="E117" i="12"/>
  <c r="F117" i="12"/>
  <c r="G117" i="12"/>
  <c r="D118" i="12"/>
  <c r="E118" i="12"/>
  <c r="F118" i="12"/>
  <c r="G118" i="12"/>
  <c r="D119" i="12"/>
  <c r="E119" i="12"/>
  <c r="F119" i="12"/>
  <c r="G119" i="12"/>
  <c r="D121" i="12"/>
  <c r="E121" i="12"/>
  <c r="F121" i="12"/>
  <c r="G121" i="12"/>
  <c r="D122" i="12"/>
  <c r="E122" i="12"/>
  <c r="F122" i="12"/>
  <c r="G122" i="12"/>
  <c r="D123" i="12"/>
  <c r="E123" i="12"/>
  <c r="F123" i="12"/>
  <c r="G123" i="12"/>
  <c r="D124" i="12"/>
  <c r="G124" i="12"/>
  <c r="D125" i="12"/>
  <c r="G125" i="12"/>
  <c r="D126" i="12"/>
  <c r="E126" i="12"/>
  <c r="F126" i="12"/>
  <c r="G126" i="12"/>
  <c r="D127" i="12"/>
  <c r="E127" i="12"/>
  <c r="F127" i="12"/>
  <c r="G127" i="12"/>
  <c r="D128" i="12"/>
  <c r="E128" i="12"/>
  <c r="F128" i="12"/>
  <c r="G128" i="12"/>
  <c r="D129" i="12"/>
  <c r="G129" i="12"/>
  <c r="D130" i="12"/>
  <c r="E130" i="12"/>
  <c r="F130" i="12"/>
  <c r="G130" i="12"/>
  <c r="D131" i="12"/>
  <c r="E131" i="12"/>
  <c r="F131" i="12"/>
  <c r="G131" i="12"/>
  <c r="D132" i="12"/>
  <c r="E132" i="12"/>
  <c r="F132" i="12"/>
  <c r="G132" i="12"/>
  <c r="D133" i="12"/>
  <c r="D134" i="12"/>
  <c r="E134" i="12"/>
  <c r="F134" i="12"/>
  <c r="G134" i="12"/>
  <c r="D135" i="12"/>
  <c r="E135" i="12"/>
  <c r="F135" i="12"/>
  <c r="G135" i="12"/>
  <c r="D136" i="12"/>
  <c r="E136" i="12"/>
  <c r="F136" i="12"/>
  <c r="G136" i="12"/>
  <c r="D137" i="12"/>
  <c r="E137" i="12"/>
  <c r="F137" i="12"/>
  <c r="G137" i="12"/>
  <c r="D138" i="12"/>
  <c r="E138" i="12"/>
  <c r="F138" i="12"/>
  <c r="G138" i="12"/>
  <c r="D139" i="12"/>
  <c r="E139" i="12"/>
  <c r="F139" i="12"/>
  <c r="G139" i="12"/>
  <c r="D140" i="12"/>
  <c r="E140" i="12"/>
  <c r="F140" i="12"/>
  <c r="G140" i="12"/>
  <c r="D141" i="12"/>
  <c r="E141" i="12"/>
  <c r="F141" i="12"/>
  <c r="G141" i="12"/>
  <c r="D142" i="12"/>
  <c r="E142" i="12"/>
  <c r="F142" i="12"/>
  <c r="G142" i="12"/>
  <c r="D143" i="12"/>
  <c r="E143" i="12"/>
  <c r="F143" i="12"/>
  <c r="G143" i="12"/>
  <c r="D144" i="12"/>
  <c r="E144" i="12"/>
  <c r="F144" i="12"/>
  <c r="G144" i="12"/>
  <c r="D145" i="12"/>
  <c r="E145" i="12"/>
  <c r="F145" i="12"/>
  <c r="G145" i="12"/>
  <c r="D146" i="12"/>
  <c r="D147" i="12"/>
  <c r="E147" i="12"/>
  <c r="F147" i="12"/>
  <c r="G147" i="12"/>
  <c r="D148" i="12"/>
  <c r="E148" i="12"/>
  <c r="F148" i="12"/>
  <c r="G148" i="12"/>
  <c r="D149" i="12"/>
  <c r="E149" i="12"/>
  <c r="F149" i="12"/>
  <c r="G149" i="12"/>
  <c r="D150" i="12"/>
  <c r="E150" i="12"/>
  <c r="F150" i="12"/>
  <c r="G150" i="12"/>
  <c r="D151" i="12"/>
  <c r="E151" i="12"/>
  <c r="F151" i="12"/>
  <c r="G151" i="12"/>
  <c r="D152" i="12"/>
  <c r="E152" i="12"/>
  <c r="F152" i="12"/>
  <c r="G152" i="12"/>
  <c r="D153" i="12"/>
  <c r="E153" i="12"/>
  <c r="F153" i="12"/>
  <c r="G153" i="12"/>
  <c r="D154" i="12"/>
  <c r="E154" i="12"/>
  <c r="F154" i="12"/>
  <c r="G154" i="12"/>
  <c r="D155" i="12"/>
  <c r="E155" i="12"/>
  <c r="F155" i="12"/>
  <c r="G155" i="12"/>
  <c r="D156" i="12"/>
  <c r="E156" i="12"/>
  <c r="F156" i="12"/>
  <c r="G156" i="12"/>
  <c r="D157" i="12"/>
  <c r="E157" i="12"/>
  <c r="F157" i="12"/>
  <c r="G157" i="12"/>
  <c r="D158" i="12"/>
  <c r="E158" i="12"/>
  <c r="F158" i="12"/>
  <c r="G158" i="12"/>
  <c r="D159" i="12"/>
  <c r="D160" i="12"/>
  <c r="E160" i="12"/>
  <c r="F160" i="12"/>
  <c r="G160" i="12"/>
  <c r="D161" i="12"/>
  <c r="E161" i="12"/>
  <c r="F161" i="12"/>
  <c r="G161" i="12"/>
  <c r="D162" i="12"/>
  <c r="F162" i="12"/>
  <c r="G162" i="12"/>
  <c r="D163" i="12"/>
  <c r="F163" i="12"/>
  <c r="G163" i="12"/>
  <c r="D164" i="12"/>
  <c r="D165" i="12"/>
  <c r="E165" i="12"/>
  <c r="F165" i="12"/>
  <c r="G165" i="12"/>
  <c r="D166" i="12"/>
  <c r="E166" i="12"/>
  <c r="F166" i="12"/>
  <c r="G166" i="12"/>
  <c r="D167" i="12"/>
  <c r="E167" i="12"/>
  <c r="F167" i="12"/>
  <c r="G167" i="12"/>
  <c r="D168" i="12"/>
  <c r="E168" i="12"/>
  <c r="F168" i="12"/>
  <c r="G168" i="12"/>
  <c r="D169" i="12"/>
  <c r="E169" i="12"/>
  <c r="F169" i="12"/>
  <c r="G169" i="12"/>
  <c r="D170" i="12"/>
  <c r="E170" i="12"/>
  <c r="F170" i="12"/>
  <c r="G170" i="12"/>
  <c r="D171" i="12"/>
  <c r="E171" i="12"/>
  <c r="F171" i="12"/>
  <c r="G171" i="12"/>
  <c r="D173" i="12"/>
  <c r="E173" i="12"/>
  <c r="F173" i="12"/>
  <c r="G173" i="12"/>
  <c r="D174" i="12"/>
  <c r="E174" i="12"/>
  <c r="F174" i="12"/>
  <c r="G174" i="12"/>
  <c r="D175" i="12"/>
  <c r="E175" i="12"/>
  <c r="F175" i="12"/>
  <c r="G175" i="12"/>
  <c r="D176" i="12"/>
  <c r="E176" i="12"/>
  <c r="F176" i="12"/>
  <c r="G176" i="12"/>
  <c r="D177" i="12"/>
  <c r="E177" i="12"/>
  <c r="F177" i="12"/>
  <c r="G177" i="12"/>
  <c r="D178" i="12"/>
  <c r="E178" i="12"/>
  <c r="F178" i="12"/>
  <c r="G178" i="12"/>
  <c r="D179" i="12"/>
  <c r="E179" i="12"/>
  <c r="F179" i="12"/>
  <c r="G179" i="12"/>
  <c r="D180" i="12"/>
  <c r="E180" i="12"/>
  <c r="F180" i="12"/>
  <c r="G180" i="12"/>
  <c r="D181" i="12"/>
  <c r="E181" i="12"/>
  <c r="F181" i="12"/>
  <c r="G181" i="12"/>
  <c r="D182" i="12"/>
  <c r="E182" i="12"/>
  <c r="F182" i="12"/>
  <c r="G182" i="12"/>
  <c r="D183" i="12"/>
  <c r="E183" i="12"/>
  <c r="F183" i="12"/>
  <c r="G183" i="12"/>
  <c r="D184" i="12"/>
  <c r="E184" i="12"/>
  <c r="F184" i="12"/>
  <c r="G184" i="12"/>
  <c r="D185" i="12"/>
  <c r="D186" i="12"/>
  <c r="E186" i="12"/>
  <c r="F186" i="12"/>
  <c r="G186" i="12"/>
  <c r="D187" i="12"/>
  <c r="E187" i="12"/>
  <c r="F187" i="12"/>
  <c r="G187" i="12"/>
  <c r="D188" i="12"/>
  <c r="E188" i="12"/>
  <c r="F188" i="12"/>
  <c r="G188" i="12"/>
  <c r="D189" i="12"/>
  <c r="E189" i="12"/>
  <c r="F189" i="12"/>
  <c r="G189" i="12"/>
  <c r="D190" i="12"/>
  <c r="E190" i="12"/>
  <c r="F190" i="12"/>
  <c r="G190" i="12"/>
  <c r="D191" i="12"/>
  <c r="E191" i="12"/>
  <c r="F191" i="12"/>
  <c r="G191" i="12"/>
  <c r="D192" i="12"/>
  <c r="E192" i="12"/>
  <c r="F192" i="12"/>
  <c r="G192" i="12"/>
  <c r="D193" i="12"/>
  <c r="E193" i="12"/>
  <c r="F193" i="12"/>
  <c r="G193" i="12"/>
  <c r="D194" i="12"/>
  <c r="E194" i="12"/>
  <c r="F194" i="12"/>
  <c r="G194" i="12"/>
  <c r="D195" i="12"/>
  <c r="E195" i="12"/>
  <c r="F195" i="12"/>
  <c r="G195" i="12"/>
  <c r="D196" i="12"/>
  <c r="E196" i="12"/>
  <c r="F196" i="12"/>
  <c r="G196" i="12"/>
  <c r="D197" i="12"/>
  <c r="E197" i="12"/>
  <c r="F197" i="12"/>
  <c r="G197" i="12"/>
  <c r="D198" i="12"/>
  <c r="D199" i="12"/>
  <c r="E199" i="12"/>
  <c r="F199" i="12"/>
  <c r="D200" i="12"/>
  <c r="E200" i="12"/>
  <c r="F200" i="12"/>
  <c r="G200" i="12"/>
  <c r="D201" i="12"/>
  <c r="E201" i="12"/>
  <c r="F201" i="12"/>
  <c r="G201" i="12"/>
  <c r="D202" i="12"/>
  <c r="G202" i="12"/>
  <c r="D203" i="12"/>
  <c r="D204" i="12"/>
  <c r="E204" i="12"/>
  <c r="F204" i="12"/>
  <c r="G204" i="12"/>
  <c r="D205" i="12"/>
  <c r="D206" i="12"/>
  <c r="G206" i="12"/>
  <c r="D207" i="12"/>
  <c r="E207" i="12"/>
  <c r="F207" i="12"/>
  <c r="G207" i="12"/>
  <c r="D208" i="12"/>
  <c r="G208" i="12"/>
  <c r="D209" i="12"/>
  <c r="E209" i="12"/>
  <c r="F209" i="12"/>
  <c r="G209" i="12"/>
  <c r="D210" i="12"/>
  <c r="E210" i="12"/>
  <c r="F210" i="12"/>
  <c r="D212" i="12"/>
  <c r="E212" i="12"/>
  <c r="F212" i="12"/>
  <c r="G212" i="12"/>
  <c r="D213" i="12"/>
  <c r="E213" i="12"/>
  <c r="F213" i="12"/>
  <c r="G213" i="12"/>
  <c r="D214" i="12"/>
  <c r="E214" i="12"/>
  <c r="F214" i="12"/>
  <c r="G214" i="12"/>
  <c r="D215" i="12"/>
  <c r="E215" i="12"/>
  <c r="F215" i="12"/>
  <c r="G215" i="12"/>
  <c r="D216" i="12"/>
  <c r="E216" i="12"/>
  <c r="F216" i="12"/>
  <c r="G216" i="12"/>
  <c r="D217" i="12"/>
  <c r="E217" i="12"/>
  <c r="F217" i="12"/>
  <c r="G217" i="12"/>
  <c r="D218" i="12"/>
  <c r="E218" i="12"/>
  <c r="F218" i="12"/>
  <c r="G218" i="12"/>
  <c r="D219" i="12"/>
  <c r="E219" i="12"/>
  <c r="F219" i="12"/>
  <c r="G219" i="12"/>
  <c r="D220" i="12"/>
  <c r="E220" i="12"/>
  <c r="F220" i="12"/>
  <c r="G220" i="12"/>
  <c r="D221" i="12"/>
  <c r="E221" i="12"/>
  <c r="F221" i="12"/>
  <c r="G221" i="12"/>
  <c r="D222" i="12"/>
  <c r="E222" i="12"/>
  <c r="F222" i="12"/>
  <c r="G222" i="12"/>
  <c r="D223" i="12"/>
  <c r="E223" i="12"/>
  <c r="F223" i="12"/>
  <c r="G223" i="12"/>
  <c r="D224" i="12"/>
  <c r="D225" i="12"/>
  <c r="E225" i="12"/>
  <c r="F225" i="12"/>
  <c r="G225" i="12"/>
  <c r="D226" i="12"/>
  <c r="E226" i="12"/>
  <c r="F226" i="12"/>
  <c r="G226" i="12"/>
  <c r="D227" i="12"/>
  <c r="E227" i="12"/>
  <c r="F227" i="12"/>
  <c r="G227" i="12"/>
  <c r="D228" i="12"/>
  <c r="E228" i="12"/>
  <c r="F228" i="12"/>
  <c r="G228" i="12"/>
  <c r="D229" i="12"/>
  <c r="E229" i="12"/>
  <c r="F229" i="12"/>
  <c r="G229" i="12"/>
  <c r="D230" i="12"/>
  <c r="E230" i="12"/>
  <c r="F230" i="12"/>
  <c r="G230" i="12"/>
  <c r="D231" i="12"/>
  <c r="E231" i="12"/>
  <c r="F231" i="12"/>
  <c r="G231" i="12"/>
  <c r="E232" i="12"/>
  <c r="F232" i="12"/>
  <c r="D233" i="12"/>
  <c r="E233" i="12"/>
  <c r="F233" i="12"/>
  <c r="G233" i="12"/>
  <c r="D234" i="12"/>
  <c r="E234" i="12"/>
  <c r="F234" i="12"/>
  <c r="G234" i="12"/>
  <c r="D235" i="12"/>
  <c r="E235" i="12"/>
  <c r="F235" i="12"/>
  <c r="G235" i="12"/>
  <c r="D236" i="12"/>
  <c r="E236" i="12"/>
  <c r="F236" i="12"/>
  <c r="G236" i="12"/>
  <c r="D237" i="12"/>
  <c r="D238" i="12"/>
  <c r="E238" i="12"/>
  <c r="F238" i="12"/>
  <c r="G238" i="12"/>
  <c r="D239" i="12"/>
  <c r="E239" i="12"/>
  <c r="F239" i="12"/>
  <c r="G239" i="12"/>
  <c r="D240" i="12"/>
  <c r="E240" i="12"/>
  <c r="F240" i="12"/>
  <c r="G240" i="12"/>
  <c r="D241" i="12"/>
  <c r="E241" i="12"/>
  <c r="F241" i="12"/>
  <c r="G241" i="12"/>
  <c r="D242" i="12"/>
  <c r="E242" i="12"/>
  <c r="F242" i="12"/>
  <c r="G242" i="12"/>
  <c r="D243" i="12"/>
  <c r="E243" i="12"/>
  <c r="F243" i="12"/>
  <c r="G243" i="12"/>
  <c r="D244" i="12"/>
  <c r="E244" i="12"/>
  <c r="F244" i="12"/>
  <c r="G244" i="12"/>
  <c r="D245" i="12"/>
  <c r="E245" i="12"/>
  <c r="F245" i="12"/>
  <c r="G245" i="12"/>
  <c r="D246" i="12"/>
  <c r="E246" i="12"/>
  <c r="F246" i="12"/>
  <c r="G246" i="12"/>
  <c r="D247" i="12"/>
  <c r="E247" i="12"/>
  <c r="F247" i="12"/>
  <c r="G247" i="12"/>
  <c r="D248" i="12"/>
  <c r="E248" i="12"/>
  <c r="F248" i="12"/>
  <c r="G248" i="12"/>
  <c r="D249" i="12"/>
  <c r="E249" i="12"/>
  <c r="F249" i="12"/>
  <c r="G249" i="12"/>
  <c r="D250" i="12"/>
  <c r="D251" i="12"/>
  <c r="E251" i="12"/>
  <c r="F251" i="12"/>
  <c r="G251" i="12"/>
  <c r="D252" i="12"/>
  <c r="E252" i="12"/>
  <c r="F252" i="12"/>
  <c r="G252" i="12"/>
  <c r="D253" i="12"/>
  <c r="E253" i="12"/>
  <c r="F253" i="12"/>
  <c r="G253" i="12"/>
  <c r="D254" i="12"/>
  <c r="E254" i="12"/>
  <c r="F254" i="12"/>
  <c r="G254" i="12"/>
  <c r="D255" i="12"/>
  <c r="E255" i="12"/>
  <c r="F255" i="12"/>
  <c r="G255" i="12"/>
  <c r="D256" i="12"/>
  <c r="E256" i="12"/>
  <c r="F256" i="12"/>
  <c r="G256" i="12"/>
  <c r="D257" i="12"/>
  <c r="E257" i="12"/>
  <c r="F257" i="12"/>
  <c r="G257" i="12"/>
  <c r="D258" i="12"/>
  <c r="E258" i="12"/>
  <c r="F258" i="12"/>
  <c r="G258" i="12"/>
  <c r="D259" i="12"/>
  <c r="E259" i="12"/>
  <c r="F259" i="12"/>
  <c r="G259" i="12"/>
  <c r="D260" i="12"/>
  <c r="E260" i="12"/>
  <c r="F260" i="12"/>
  <c r="G260" i="12"/>
  <c r="D261" i="12"/>
  <c r="E261" i="12"/>
  <c r="F261" i="12"/>
  <c r="G261" i="12"/>
  <c r="D262" i="12"/>
  <c r="E262" i="12"/>
  <c r="F262" i="12"/>
  <c r="G262" i="12"/>
  <c r="D263" i="12"/>
  <c r="D264" i="12"/>
  <c r="E264" i="12"/>
  <c r="F264" i="12"/>
  <c r="G264" i="12"/>
  <c r="D265" i="12"/>
  <c r="E265" i="12"/>
  <c r="F265" i="12"/>
  <c r="G265" i="12"/>
  <c r="D266" i="12"/>
  <c r="E266" i="12"/>
  <c r="F266" i="12"/>
  <c r="G266" i="12"/>
  <c r="D267" i="12"/>
  <c r="E267" i="12"/>
  <c r="F267" i="12"/>
  <c r="G267" i="12"/>
  <c r="D268" i="12"/>
  <c r="E268" i="12"/>
  <c r="F268" i="12"/>
  <c r="G268" i="12"/>
  <c r="D269" i="12"/>
  <c r="E269" i="12"/>
  <c r="F269" i="12"/>
  <c r="G269" i="12"/>
  <c r="D270" i="12"/>
  <c r="E270" i="12"/>
  <c r="F270" i="12"/>
  <c r="G270" i="12"/>
  <c r="D271" i="12"/>
  <c r="E271" i="12"/>
  <c r="F271" i="12"/>
  <c r="G271" i="12"/>
  <c r="D272" i="12"/>
  <c r="E272" i="12"/>
  <c r="F272" i="12"/>
  <c r="G272" i="12"/>
  <c r="D273" i="12"/>
  <c r="E273" i="12"/>
  <c r="F273" i="12"/>
  <c r="G273" i="12"/>
  <c r="D274" i="12"/>
  <c r="E274" i="12"/>
  <c r="F274" i="12"/>
  <c r="G274" i="12"/>
  <c r="D275" i="12"/>
  <c r="E275" i="12"/>
  <c r="F275" i="12"/>
  <c r="G275" i="12"/>
  <c r="D276" i="12"/>
  <c r="D277" i="12"/>
  <c r="E277" i="12"/>
  <c r="F277" i="12"/>
  <c r="G277" i="12"/>
  <c r="D278" i="12"/>
  <c r="E278" i="12"/>
  <c r="F278" i="12"/>
  <c r="G278" i="12"/>
  <c r="D279" i="12"/>
  <c r="E279" i="12"/>
  <c r="F279" i="12"/>
  <c r="G279" i="12"/>
  <c r="D280" i="12"/>
  <c r="E280" i="12"/>
  <c r="F280" i="12"/>
  <c r="G280" i="12"/>
  <c r="D281" i="12"/>
  <c r="E281" i="12"/>
  <c r="F281" i="12"/>
  <c r="G281" i="12"/>
  <c r="D282" i="12"/>
  <c r="E282" i="12"/>
  <c r="F282" i="12"/>
  <c r="G282" i="12"/>
  <c r="D283" i="12"/>
  <c r="E283" i="12"/>
  <c r="F283" i="12"/>
  <c r="G283" i="12"/>
  <c r="D284" i="12"/>
  <c r="E284" i="12"/>
  <c r="F284" i="12"/>
  <c r="G284" i="12"/>
  <c r="D285" i="12"/>
  <c r="E285" i="12"/>
  <c r="F285" i="12"/>
  <c r="G285" i="12"/>
  <c r="D286" i="12"/>
  <c r="E286" i="12"/>
  <c r="F286" i="12"/>
  <c r="G286" i="12"/>
  <c r="D287" i="12"/>
  <c r="E287" i="12"/>
  <c r="F287" i="12"/>
  <c r="G287" i="12"/>
  <c r="D288" i="12"/>
  <c r="E288" i="12"/>
  <c r="F288" i="12"/>
  <c r="G288" i="12"/>
  <c r="D289" i="12"/>
  <c r="D290" i="12"/>
  <c r="E290" i="12"/>
  <c r="F290" i="12"/>
  <c r="G290" i="12"/>
  <c r="D291" i="12"/>
  <c r="E291" i="12"/>
  <c r="F291" i="12"/>
  <c r="G291" i="12"/>
  <c r="D292" i="12"/>
  <c r="E292" i="12"/>
  <c r="F292" i="12"/>
  <c r="G292" i="12"/>
  <c r="D293" i="12"/>
  <c r="E293" i="12"/>
  <c r="F293" i="12"/>
  <c r="G293" i="12"/>
  <c r="D294" i="12"/>
  <c r="E294" i="12"/>
  <c r="F294" i="12"/>
  <c r="G294" i="12"/>
  <c r="D295" i="12"/>
  <c r="E295" i="12"/>
  <c r="F295" i="12"/>
  <c r="G295" i="12"/>
  <c r="D296" i="12"/>
  <c r="E296" i="12"/>
  <c r="F296" i="12"/>
  <c r="G296" i="12"/>
  <c r="D297" i="12"/>
  <c r="E297" i="12"/>
  <c r="F297" i="12"/>
  <c r="G297" i="12"/>
  <c r="D298" i="12"/>
  <c r="E298" i="12"/>
  <c r="F298" i="12"/>
  <c r="G298" i="12"/>
  <c r="D299" i="12"/>
  <c r="E299" i="12"/>
  <c r="F299" i="12"/>
  <c r="G299" i="12"/>
  <c r="D300" i="12"/>
  <c r="E300" i="12"/>
  <c r="F300" i="12"/>
  <c r="G300" i="12"/>
  <c r="D301" i="12"/>
  <c r="E301" i="12"/>
  <c r="F301" i="12"/>
  <c r="G301" i="12"/>
  <c r="D303" i="12"/>
  <c r="E303" i="12"/>
  <c r="F303" i="12"/>
  <c r="G303" i="12"/>
  <c r="D304" i="12"/>
  <c r="E304" i="12"/>
  <c r="F304" i="12"/>
  <c r="G304" i="12"/>
  <c r="D305" i="12"/>
  <c r="E305" i="12"/>
  <c r="F305" i="12"/>
  <c r="G305" i="12"/>
  <c r="D306" i="12"/>
  <c r="E306" i="12"/>
  <c r="F306" i="12"/>
  <c r="G306" i="12"/>
  <c r="D307" i="12"/>
  <c r="E307" i="12"/>
  <c r="F307" i="12"/>
  <c r="G307" i="12"/>
  <c r="D308" i="12"/>
  <c r="E308" i="12"/>
  <c r="F308" i="12"/>
  <c r="G308" i="12"/>
  <c r="D309" i="12"/>
  <c r="E309" i="12"/>
  <c r="F309" i="12"/>
  <c r="G309" i="12"/>
  <c r="D310" i="12"/>
  <c r="E310" i="12"/>
  <c r="F310" i="12"/>
  <c r="G310" i="12"/>
  <c r="D311" i="12"/>
  <c r="E311" i="12"/>
  <c r="F311" i="12"/>
  <c r="G311" i="12"/>
  <c r="D312" i="12"/>
  <c r="E312" i="12"/>
  <c r="F312" i="12"/>
  <c r="G312" i="12"/>
  <c r="D313" i="12"/>
  <c r="E313" i="12"/>
  <c r="F313" i="12"/>
  <c r="G313" i="12"/>
  <c r="D314" i="12"/>
  <c r="E314" i="12"/>
  <c r="F314" i="12"/>
  <c r="G314" i="12"/>
  <c r="D315" i="12"/>
  <c r="D316" i="12"/>
  <c r="D317" i="12"/>
  <c r="E317" i="12"/>
  <c r="F317" i="12"/>
  <c r="G317" i="12"/>
  <c r="D318" i="12"/>
  <c r="E318" i="12"/>
  <c r="F318" i="12"/>
  <c r="G318" i="12"/>
  <c r="D319" i="12"/>
  <c r="E319" i="12"/>
  <c r="F319" i="12"/>
  <c r="G319" i="12"/>
  <c r="D320" i="12"/>
  <c r="E320" i="12"/>
  <c r="F320" i="12"/>
  <c r="G320" i="12"/>
  <c r="D321" i="12"/>
  <c r="E321" i="12"/>
  <c r="F321" i="12"/>
  <c r="G321" i="12"/>
  <c r="D322" i="12"/>
  <c r="E322" i="12"/>
  <c r="F322" i="12"/>
  <c r="G322" i="12"/>
  <c r="D323" i="12"/>
  <c r="E323" i="12"/>
  <c r="F323" i="12"/>
  <c r="G323" i="12"/>
  <c r="D324" i="12"/>
  <c r="E324" i="12"/>
  <c r="F324" i="12"/>
  <c r="G324" i="12"/>
  <c r="D325" i="12"/>
  <c r="E325" i="12"/>
  <c r="F325" i="12"/>
  <c r="G325" i="12"/>
  <c r="D326" i="12"/>
  <c r="E326" i="12"/>
  <c r="F326" i="12"/>
  <c r="G326" i="12"/>
  <c r="D327" i="12"/>
  <c r="E327" i="12"/>
  <c r="F327" i="12"/>
  <c r="G327" i="12"/>
  <c r="D328" i="12"/>
  <c r="D329" i="12"/>
  <c r="E329" i="12"/>
  <c r="F329" i="12"/>
  <c r="G329" i="12"/>
  <c r="D330" i="12"/>
  <c r="E330" i="12"/>
  <c r="F330" i="12"/>
  <c r="G330" i="12"/>
  <c r="D331" i="12"/>
  <c r="E331" i="12"/>
  <c r="F331" i="12"/>
  <c r="G331" i="12"/>
  <c r="D332" i="12"/>
  <c r="E332" i="12"/>
  <c r="F332" i="12"/>
  <c r="G332" i="12"/>
  <c r="D333" i="12"/>
  <c r="E333" i="12"/>
  <c r="F333" i="12"/>
  <c r="G333" i="12"/>
  <c r="D334" i="12"/>
  <c r="E334" i="12"/>
  <c r="F334" i="12"/>
  <c r="G334" i="12"/>
  <c r="D335" i="12"/>
  <c r="E335" i="12"/>
  <c r="F335" i="12"/>
  <c r="G335" i="12"/>
  <c r="D336" i="12"/>
  <c r="E336" i="12"/>
  <c r="F336" i="12"/>
  <c r="G336" i="12"/>
  <c r="D337" i="12"/>
  <c r="E337" i="12"/>
  <c r="F337" i="12"/>
  <c r="G337" i="12"/>
  <c r="D338" i="12"/>
  <c r="E338" i="12"/>
  <c r="F338" i="12"/>
  <c r="G338" i="12"/>
  <c r="D339" i="12"/>
  <c r="E339" i="12"/>
  <c r="F339" i="12"/>
  <c r="G339" i="12"/>
  <c r="D340" i="12"/>
  <c r="E340" i="12"/>
  <c r="F340" i="12"/>
  <c r="G340" i="12"/>
  <c r="D341" i="12"/>
  <c r="D342" i="12"/>
  <c r="E342" i="12"/>
  <c r="F342" i="12"/>
  <c r="G342" i="12"/>
  <c r="D343" i="12"/>
  <c r="E343" i="12"/>
  <c r="F343" i="12"/>
  <c r="G343" i="12"/>
  <c r="D344" i="12"/>
  <c r="E344" i="12"/>
  <c r="F344" i="12"/>
  <c r="G344" i="12"/>
  <c r="D345" i="12"/>
  <c r="E345" i="12"/>
  <c r="F345" i="12"/>
  <c r="G345" i="12"/>
  <c r="D346" i="12"/>
  <c r="E346" i="12"/>
  <c r="F346" i="12"/>
  <c r="G346" i="12"/>
  <c r="D347" i="12"/>
  <c r="E347" i="12"/>
  <c r="F347" i="12"/>
  <c r="G347" i="12"/>
  <c r="D348" i="12"/>
  <c r="E348" i="12"/>
  <c r="F348" i="12"/>
  <c r="G348" i="12"/>
  <c r="D349" i="12"/>
  <c r="E349" i="12"/>
  <c r="F349" i="12"/>
  <c r="G349" i="12"/>
  <c r="D350" i="12"/>
  <c r="E350" i="12"/>
  <c r="F350" i="12"/>
  <c r="G350" i="12"/>
  <c r="D351" i="12"/>
  <c r="E351" i="12"/>
  <c r="F351" i="12"/>
  <c r="G351" i="12"/>
  <c r="D352" i="12"/>
  <c r="E352" i="12"/>
  <c r="F352" i="12"/>
  <c r="G352" i="12"/>
  <c r="D353" i="12"/>
  <c r="E353" i="12"/>
  <c r="F353" i="12"/>
  <c r="G353" i="12"/>
  <c r="D354" i="12"/>
  <c r="D81" i="12" l="1"/>
  <c r="D302" i="12"/>
  <c r="E356" i="13"/>
  <c r="G356" i="13"/>
  <c r="E341" i="12"/>
  <c r="F302" i="12"/>
  <c r="G289" i="12"/>
  <c r="E289" i="12"/>
  <c r="F276" i="12"/>
  <c r="G263" i="12"/>
  <c r="E263" i="12"/>
  <c r="F250" i="12"/>
  <c r="G237" i="12"/>
  <c r="E237" i="12"/>
  <c r="F224" i="12"/>
  <c r="G211" i="12"/>
  <c r="F211" i="12"/>
  <c r="G198" i="12"/>
  <c r="E198" i="12"/>
  <c r="F185" i="12"/>
  <c r="G172" i="12"/>
  <c r="E172" i="12"/>
  <c r="F159" i="12"/>
  <c r="G146" i="12"/>
  <c r="E146" i="12"/>
  <c r="F133" i="12"/>
  <c r="G120" i="12"/>
  <c r="F107" i="12"/>
  <c r="G94" i="12"/>
  <c r="E94" i="12"/>
  <c r="G81" i="12"/>
  <c r="E81" i="12"/>
  <c r="F68" i="12"/>
  <c r="E55" i="12"/>
  <c r="F29" i="12"/>
  <c r="G16" i="12"/>
  <c r="E16" i="12"/>
  <c r="D356" i="13"/>
  <c r="F356" i="13"/>
  <c r="F354" i="12"/>
  <c r="G341" i="12"/>
  <c r="G315" i="12"/>
  <c r="G316" i="12" s="1"/>
  <c r="G328" i="12" s="1"/>
  <c r="E315" i="12"/>
  <c r="E316" i="12" s="1"/>
  <c r="E328" i="12" s="1"/>
  <c r="G354" i="12"/>
  <c r="E354" i="12"/>
  <c r="F341" i="12"/>
  <c r="F315" i="12"/>
  <c r="F316" i="12" s="1"/>
  <c r="F328" i="12" s="1"/>
  <c r="G302" i="12"/>
  <c r="E302" i="12"/>
  <c r="F289" i="12"/>
  <c r="G276" i="12"/>
  <c r="E276" i="12"/>
  <c r="F263" i="12"/>
  <c r="G250" i="12"/>
  <c r="E250" i="12"/>
  <c r="F237" i="12"/>
  <c r="G224" i="12"/>
  <c r="E224" i="12"/>
  <c r="E211" i="12"/>
  <c r="F198" i="12"/>
  <c r="G185" i="12"/>
  <c r="E185" i="12"/>
  <c r="F172" i="12"/>
  <c r="G159" i="12"/>
  <c r="E159" i="12"/>
  <c r="F146" i="12"/>
  <c r="G133" i="12"/>
  <c r="E133" i="12"/>
  <c r="F120" i="12"/>
  <c r="E120" i="12"/>
  <c r="G107" i="12"/>
  <c r="E107" i="12"/>
  <c r="F94" i="12"/>
  <c r="F81" i="12"/>
  <c r="G68" i="12"/>
  <c r="E68" i="12"/>
  <c r="F55" i="12"/>
  <c r="G42" i="12"/>
  <c r="F42" i="12"/>
  <c r="D42" i="12"/>
  <c r="G29" i="12"/>
  <c r="E29" i="12"/>
  <c r="F16" i="12"/>
  <c r="F355" i="12" s="1"/>
  <c r="D211" i="12"/>
  <c r="D172" i="12"/>
  <c r="D55" i="12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F32" i="11" s="1"/>
  <c r="E5" i="11"/>
  <c r="E32" i="11" s="1"/>
  <c r="D5" i="11"/>
  <c r="D32" i="11" s="1"/>
  <c r="C5" i="11"/>
  <c r="C32" i="11" s="1"/>
  <c r="D355" i="12" l="1"/>
  <c r="G355" i="12"/>
  <c r="E355" i="12"/>
  <c r="F15" i="10" l="1"/>
  <c r="F34" i="10" s="1"/>
  <c r="O248" i="9" l="1"/>
  <c r="O247" i="9"/>
  <c r="O246" i="9"/>
  <c r="O245" i="9"/>
  <c r="O244" i="9"/>
  <c r="O243" i="9"/>
  <c r="O240" i="9"/>
  <c r="O239" i="9"/>
  <c r="O238" i="9"/>
  <c r="O237" i="9"/>
  <c r="O236" i="9"/>
  <c r="O235" i="9"/>
  <c r="O234" i="9"/>
  <c r="O233" i="9"/>
  <c r="O232" i="9"/>
  <c r="O231" i="9"/>
  <c r="O230" i="9"/>
  <c r="O229" i="9"/>
  <c r="O226" i="9"/>
  <c r="O225" i="9"/>
  <c r="O224" i="9"/>
  <c r="O223" i="9"/>
  <c r="O222" i="9"/>
  <c r="O221" i="9"/>
  <c r="O220" i="9"/>
  <c r="O219" i="9"/>
  <c r="O216" i="9"/>
  <c r="O215" i="9"/>
  <c r="O214" i="9"/>
  <c r="O213" i="9"/>
  <c r="O212" i="9"/>
  <c r="O211" i="9"/>
  <c r="O210" i="9"/>
  <c r="O209" i="9"/>
  <c r="O208" i="9"/>
  <c r="O207" i="9"/>
  <c r="O204" i="9"/>
  <c r="O203" i="9"/>
  <c r="O202" i="9"/>
  <c r="O201" i="9"/>
  <c r="O200" i="9"/>
  <c r="O199" i="9"/>
  <c r="O198" i="9"/>
  <c r="O197" i="9"/>
  <c r="O196" i="9"/>
  <c r="O195" i="9"/>
  <c r="O192" i="9"/>
  <c r="O191" i="9"/>
  <c r="O190" i="9"/>
  <c r="O189" i="9"/>
  <c r="O186" i="9"/>
  <c r="O185" i="9"/>
  <c r="O184" i="9"/>
  <c r="O183" i="9"/>
  <c r="O182" i="9"/>
  <c r="O181" i="9"/>
  <c r="O180" i="9"/>
  <c r="O179" i="9"/>
  <c r="O178" i="9"/>
  <c r="O177" i="9"/>
  <c r="O174" i="9"/>
  <c r="O173" i="9"/>
  <c r="O172" i="9"/>
  <c r="O171" i="9"/>
  <c r="O170" i="9"/>
  <c r="O169" i="9"/>
  <c r="O166" i="9"/>
  <c r="O165" i="9"/>
  <c r="O164" i="9"/>
  <c r="O163" i="9"/>
  <c r="O162" i="9"/>
  <c r="O161" i="9"/>
  <c r="O160" i="9"/>
  <c r="O159" i="9"/>
  <c r="O156" i="9"/>
  <c r="O155" i="9"/>
  <c r="O154" i="9"/>
  <c r="O153" i="9"/>
  <c r="O152" i="9"/>
  <c r="O151" i="9"/>
  <c r="O148" i="9"/>
  <c r="O147" i="9"/>
  <c r="O144" i="9"/>
  <c r="O143" i="9"/>
  <c r="O142" i="9"/>
  <c r="O141" i="9"/>
  <c r="O138" i="9"/>
  <c r="O137" i="9"/>
  <c r="O135" i="9"/>
  <c r="O134" i="9"/>
  <c r="O133" i="9"/>
  <c r="O132" i="9"/>
  <c r="O129" i="9"/>
  <c r="O128" i="9"/>
  <c r="O125" i="9"/>
  <c r="O124" i="9"/>
  <c r="O121" i="9"/>
  <c r="O120" i="9"/>
  <c r="O119" i="9"/>
  <c r="O118" i="9"/>
  <c r="O117" i="9"/>
  <c r="O116" i="9"/>
  <c r="O113" i="9"/>
  <c r="O112" i="9"/>
  <c r="O109" i="9"/>
  <c r="O108" i="9"/>
  <c r="O105" i="9"/>
  <c r="O104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3" i="9"/>
  <c r="O82" i="9"/>
  <c r="O81" i="9"/>
  <c r="O80" i="9"/>
  <c r="O79" i="9"/>
  <c r="O78" i="9"/>
  <c r="O75" i="9"/>
  <c r="O74" i="9"/>
  <c r="O73" i="9"/>
  <c r="O72" i="9"/>
  <c r="O71" i="9"/>
  <c r="O70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1" i="9"/>
  <c r="O50" i="9"/>
  <c r="O47" i="9"/>
  <c r="O46" i="9"/>
  <c r="O43" i="9"/>
  <c r="O42" i="9"/>
  <c r="O41" i="9"/>
  <c r="O40" i="9"/>
  <c r="O39" i="9"/>
  <c r="O38" i="9"/>
  <c r="O37" i="9"/>
  <c r="O36" i="9"/>
  <c r="O33" i="9"/>
  <c r="O32" i="9"/>
  <c r="O29" i="9"/>
  <c r="O28" i="9"/>
  <c r="O27" i="9"/>
  <c r="O26" i="9"/>
  <c r="O23" i="9"/>
  <c r="O22" i="9"/>
  <c r="O21" i="9"/>
  <c r="O20" i="9"/>
  <c r="O19" i="9"/>
  <c r="O18" i="9"/>
  <c r="O15" i="9"/>
  <c r="O14" i="9"/>
  <c r="O13" i="9"/>
  <c r="O12" i="9"/>
  <c r="O11" i="9"/>
  <c r="O10" i="9"/>
  <c r="O9" i="9"/>
  <c r="O8" i="9"/>
  <c r="I90" i="7" l="1"/>
  <c r="H90" i="7"/>
  <c r="G90" i="7"/>
  <c r="F90" i="7"/>
  <c r="E90" i="7"/>
  <c r="D90" i="7"/>
  <c r="I89" i="7"/>
  <c r="H89" i="7"/>
  <c r="G89" i="7"/>
  <c r="F89" i="7"/>
  <c r="E89" i="7"/>
  <c r="D89" i="7"/>
  <c r="I88" i="7"/>
  <c r="H88" i="7"/>
  <c r="G88" i="7"/>
  <c r="F88" i="7"/>
  <c r="E88" i="7"/>
  <c r="D88" i="7"/>
  <c r="I90" i="6"/>
  <c r="H90" i="6"/>
  <c r="G90" i="6"/>
  <c r="F90" i="6"/>
  <c r="E90" i="6"/>
  <c r="D90" i="6"/>
  <c r="I89" i="6"/>
  <c r="H89" i="6"/>
  <c r="G89" i="6"/>
  <c r="F89" i="6"/>
  <c r="E89" i="6"/>
  <c r="D89" i="6"/>
  <c r="I88" i="6"/>
  <c r="H88" i="6"/>
  <c r="G88" i="6"/>
  <c r="F88" i="6"/>
  <c r="E88" i="6"/>
  <c r="D88" i="6"/>
  <c r="E90" i="4"/>
  <c r="F90" i="4"/>
  <c r="G90" i="4"/>
  <c r="H90" i="4"/>
  <c r="I90" i="4"/>
  <c r="D90" i="4"/>
  <c r="E89" i="4"/>
  <c r="F89" i="4"/>
  <c r="G89" i="4"/>
  <c r="H89" i="4"/>
  <c r="I89" i="4"/>
  <c r="D89" i="4"/>
  <c r="E88" i="4"/>
  <c r="F88" i="4"/>
  <c r="G88" i="4"/>
  <c r="H88" i="4"/>
  <c r="I88" i="4"/>
  <c r="D88" i="4"/>
  <c r="D88" i="3"/>
  <c r="D89" i="3"/>
  <c r="D90" i="3"/>
  <c r="E90" i="3"/>
  <c r="F90" i="3"/>
  <c r="G90" i="3"/>
  <c r="H90" i="3"/>
  <c r="I90" i="3"/>
  <c r="E89" i="3"/>
  <c r="F89" i="3"/>
  <c r="G89" i="3"/>
  <c r="H89" i="3"/>
  <c r="I89" i="3"/>
  <c r="E88" i="3"/>
  <c r="F88" i="3"/>
  <c r="G88" i="3"/>
  <c r="H88" i="3"/>
  <c r="I88" i="3"/>
</calcChain>
</file>

<file path=xl/sharedStrings.xml><?xml version="1.0" encoding="utf-8"?>
<sst xmlns="http://schemas.openxmlformats.org/spreadsheetml/2006/main" count="1999" uniqueCount="351">
  <si>
    <t>Table A - 1</t>
  </si>
  <si>
    <t>Population, Registration Units, Monthly Returns Due and Received</t>
  </si>
  <si>
    <t>(Rural Areas)</t>
  </si>
  <si>
    <t>Sl No</t>
  </si>
  <si>
    <t>District</t>
  </si>
  <si>
    <t>No of Registration Unit</t>
  </si>
  <si>
    <t>Monthly Returns Due</t>
  </si>
  <si>
    <t>Dhubri</t>
  </si>
  <si>
    <t>Goalpara</t>
  </si>
  <si>
    <t>Bongaigaon</t>
  </si>
  <si>
    <t>Kokrajhar</t>
  </si>
  <si>
    <t>Borpeta</t>
  </si>
  <si>
    <t>Nalbari</t>
  </si>
  <si>
    <t>Kamrup (R )</t>
  </si>
  <si>
    <t>Kamrup (M)</t>
  </si>
  <si>
    <t>Baksa</t>
  </si>
  <si>
    <t>Chirang</t>
  </si>
  <si>
    <t>Udalguri</t>
  </si>
  <si>
    <t>Darrang</t>
  </si>
  <si>
    <t>Sonitpur</t>
  </si>
  <si>
    <t>Lakhimpur</t>
  </si>
  <si>
    <t>Dhemaji</t>
  </si>
  <si>
    <t>Karbi-Anglong</t>
  </si>
  <si>
    <t>Dima-Hasao</t>
  </si>
  <si>
    <t>Tinsukia</t>
  </si>
  <si>
    <t>Dibrugarh</t>
  </si>
  <si>
    <t>Sivasagar</t>
  </si>
  <si>
    <t>Jorhat</t>
  </si>
  <si>
    <t>Golaghat</t>
  </si>
  <si>
    <t>Nagaon</t>
  </si>
  <si>
    <t>Morigaon</t>
  </si>
  <si>
    <t>Cachar</t>
  </si>
  <si>
    <t>Karimganj</t>
  </si>
  <si>
    <t>Hailakandi</t>
  </si>
  <si>
    <t>Total</t>
  </si>
  <si>
    <t>(Urban Areas)</t>
  </si>
  <si>
    <t>Table A - 2</t>
  </si>
  <si>
    <t>Monthly Returns not received</t>
  </si>
  <si>
    <t>Nil</t>
  </si>
  <si>
    <t>Table B - 1</t>
  </si>
  <si>
    <t xml:space="preserve">Live Birth by Place of Occurrence, Districts (Rural &amp; Urban) and Towns with </t>
  </si>
  <si>
    <t>Population One Lakh and above.</t>
  </si>
  <si>
    <t>Rural/Urban</t>
  </si>
  <si>
    <t>Male</t>
  </si>
  <si>
    <t>Female</t>
  </si>
  <si>
    <t>Within the Area</t>
  </si>
  <si>
    <t>Outside the Area</t>
  </si>
  <si>
    <t>Out side the state</t>
  </si>
  <si>
    <t>Birth by place of occurrence</t>
  </si>
  <si>
    <t>Place of Residence of Mother</t>
  </si>
  <si>
    <t>Place of Residence</t>
  </si>
  <si>
    <t>R</t>
  </si>
  <si>
    <t>U</t>
  </si>
  <si>
    <t>T</t>
  </si>
  <si>
    <t>Bongaigoan</t>
  </si>
  <si>
    <t>Kamrup( R)</t>
  </si>
  <si>
    <t>Kamrup( M)</t>
  </si>
  <si>
    <t>Nagoan</t>
  </si>
  <si>
    <t>Morigoan</t>
  </si>
  <si>
    <t>Assam</t>
  </si>
  <si>
    <t>Table D -1</t>
  </si>
  <si>
    <t xml:space="preserve">Deaths by Place of Occurrence, Districts (Rural &amp; Urban) and Towns with </t>
  </si>
  <si>
    <t>Death by place of occurrence</t>
  </si>
  <si>
    <t xml:space="preserve">Sl No. </t>
  </si>
  <si>
    <t>Death by place of Occurrence</t>
  </si>
  <si>
    <t xml:space="preserve">Male </t>
  </si>
  <si>
    <t xml:space="preserve">Female </t>
  </si>
  <si>
    <t>Within the area</t>
  </si>
  <si>
    <t>Outside the State</t>
  </si>
  <si>
    <t>Karbi- Along</t>
  </si>
  <si>
    <t>Dima - Hasso</t>
  </si>
  <si>
    <t>Dibrughar</t>
  </si>
  <si>
    <t>Sivsagar</t>
  </si>
  <si>
    <t>Table D - 12</t>
  </si>
  <si>
    <t>Table S-1</t>
  </si>
  <si>
    <t xml:space="preserve">Still Birth by Place of Occurrence in Districts (Rural &amp; Urban) </t>
  </si>
  <si>
    <t>Still Birth by place of Occurrence</t>
  </si>
  <si>
    <t>Table D-16</t>
  </si>
  <si>
    <t>Pregnancy Related Deaths by Age Group of the Dreceased and Cause of</t>
  </si>
  <si>
    <t>Death for all Deaths Medically Certified or not (Rural &amp; Urban)</t>
  </si>
  <si>
    <t>Cause of Death</t>
  </si>
  <si>
    <t>Age of the Deceased</t>
  </si>
  <si>
    <t>Below 15</t>
  </si>
  <si>
    <t>15-19</t>
  </si>
  <si>
    <t>20-24</t>
  </si>
  <si>
    <t>25-29</t>
  </si>
  <si>
    <t>30-34</t>
  </si>
  <si>
    <t>35-39</t>
  </si>
  <si>
    <t>40-44</t>
  </si>
  <si>
    <t>45 &amp; above</t>
  </si>
  <si>
    <t>Not Stated</t>
  </si>
  <si>
    <t>Obstructed Labour</t>
  </si>
  <si>
    <t>Complications Pre- dominantly related to the puerperium</t>
  </si>
  <si>
    <t>Hypertensive Disorders</t>
  </si>
  <si>
    <t>Infection on genitouring tract</t>
  </si>
  <si>
    <t>Other Complications of pregnancy and Delivery</t>
  </si>
  <si>
    <t>Pregnancy, child birth and the puerperium</t>
  </si>
  <si>
    <t xml:space="preserve">Infant Deaths by Place of Occurrence, Districts (Rural &amp; Urban) and Towns with </t>
  </si>
  <si>
    <t>Table 9</t>
  </si>
  <si>
    <t>Medically Certified Deaths By Cause and Sex, 2014        (According to the National List)</t>
  </si>
  <si>
    <t>Sl.
No.</t>
  </si>
  <si>
    <t>Name of the Disease</t>
  </si>
  <si>
    <t>Age in Year</t>
  </si>
  <si>
    <t>Sex</t>
  </si>
  <si>
    <t>&lt;1</t>
  </si>
  <si>
    <t>1 to 4</t>
  </si>
  <si>
    <t>5 to 14</t>
  </si>
  <si>
    <t>15 to 24</t>
  </si>
  <si>
    <t>25 to 34</t>
  </si>
  <si>
    <t>35 to 44</t>
  </si>
  <si>
    <t>45 to 54</t>
  </si>
  <si>
    <t>55 to 64</t>
  </si>
  <si>
    <t>65 to 69</t>
  </si>
  <si>
    <t>&gt;=70</t>
  </si>
  <si>
    <t>Not
Stated</t>
  </si>
  <si>
    <t>CERTAIN INFECTIOUS AND PARASTIC DISEASES (A00 - B99)</t>
  </si>
  <si>
    <t>INTESTINAL INFCTIOUS DISEASES (A00 - A09)</t>
  </si>
  <si>
    <t>Typhoid Fever and 
Paralyphoid Fever (A01)</t>
  </si>
  <si>
    <t>M</t>
  </si>
  <si>
    <t>F</t>
  </si>
  <si>
    <t>Food Poisoning
(A02.A05)</t>
  </si>
  <si>
    <t>Diarrhoea and gastroenterities of presumed infectious oriain (A09)</t>
  </si>
  <si>
    <t>other intestinal infections diseases (A04.A07-A08)</t>
  </si>
  <si>
    <t>TUBERCULOSIS (A15-A16)</t>
  </si>
  <si>
    <t>Respiratory Tuberculosis (A15-A16)</t>
  </si>
  <si>
    <t>Tuberculosis of Nervous System (A17)</t>
  </si>
  <si>
    <t>Tuberculosis of other Organs &amp; Miliary Tuberculosis (A18-A19)</t>
  </si>
  <si>
    <t>OTHER BACTERIAL DISEASES (A20 - A49)</t>
  </si>
  <si>
    <t>Whooping Cough (A37)</t>
  </si>
  <si>
    <t>All other types of Bacterial Diseases
(A21-A28, A31-A32,A38, A42-A49)</t>
  </si>
  <si>
    <t>INFECTIONS WITH A PREDOMINANTLY SEXUAL MODE OF TRANSMISSION (A50 - A64)</t>
  </si>
  <si>
    <t>Syphilis (A50-A53)</t>
  </si>
  <si>
    <t>VIRAL DISEASES (A70 - A74 &amp; A80 - B34)</t>
  </si>
  <si>
    <t>Japanese Encephalities (A83,0)</t>
  </si>
  <si>
    <t>Measles (B05)</t>
  </si>
  <si>
    <t>Acute Hepatitis B (B16)</t>
  </si>
  <si>
    <t>All other types of Viral Diseases
(A70-A74,A81, A87-A89, A95, B00-B02, B04, B06-B09 &amp; B25-B34)</t>
  </si>
  <si>
    <t>PROTOZOAL DISEASES (B50 - B64)</t>
  </si>
  <si>
    <t>Malaria (B50-B54)</t>
  </si>
  <si>
    <t>MALIGNAT NEOPLASMS OF LIP, ORAL CAVITY AND PHARYNX (C00 - C14)</t>
  </si>
  <si>
    <t>Malignat Neoprlasms of lip, oral cavity and pharynx (C00-C14)</t>
  </si>
  <si>
    <t>MALIGNAT NEOPLASMS OF DIGESTIVE ORGESTIVE ORGANS (C15 - C26)</t>
  </si>
  <si>
    <t>Malignant Neoplasm of Oesophagus (C15)</t>
  </si>
  <si>
    <t>Malignat Neoprlasm of Stomach
(C16)</t>
  </si>
  <si>
    <t>Malignat Neoprlasm of small intesting including deodenum (C17)</t>
  </si>
  <si>
    <t>Malignat Neoprlasm of Rectosigmoid Junction, Rectum, Anus and Anal Canal (C19-C21)</t>
  </si>
  <si>
    <t>Malignant Neoplasm of Liver and Intrahepatic Bile Ducts (C22)</t>
  </si>
  <si>
    <t>Malignant Neoplasm of Pancreas (C25)</t>
  </si>
  <si>
    <t>Other Malignant Neoplasms of Digestive Organs (C23-C24,C26)</t>
  </si>
  <si>
    <t>MALIGNAT NEOPLASMS OF RESPIRATORY AND INTRATHORACIC ORGANS (C30 - C39)</t>
  </si>
  <si>
    <t>Malignat Neoprlasm of Larynx (C16)</t>
  </si>
  <si>
    <t>Malignat Neoprlasm of Trachea, Bronchus andLung (C33-C34)</t>
  </si>
  <si>
    <t>Other Malignat Neoprlasm of Respiratory and Intrathoracic Organs (C30-C31, C37-C39)</t>
  </si>
  <si>
    <t>MALIGNAT NEOPLASMS OF BONE,MESOTHELIAL AND SOFT TISSUE, SKIN AND BREAST (C40 - C50)</t>
  </si>
  <si>
    <t>Malignat Neoprlasm of Bone &amp; Articular Cartignant (C40-C41)</t>
  </si>
  <si>
    <t>Malignat Melanoma of Skin (C43)</t>
  </si>
  <si>
    <t>Malignat Neoprlasm of Breast (C50)</t>
  </si>
  <si>
    <t>MALIGNAT NEOPLASMS OF GENLTOURINARY ORGANS (C51 - C68)</t>
  </si>
  <si>
    <t>Malignat Neoprlasm of other unspecified parts of Uterus
(C54-C55)</t>
  </si>
  <si>
    <t>Malignat Neoprlasm of Ovary (C56)</t>
  </si>
  <si>
    <t>Malignat Neoprlasm of Placenta (C58)</t>
  </si>
  <si>
    <t>Other Malignat Neoprlasms of Female Genital Organs
(C51-C52, C57)</t>
  </si>
  <si>
    <t>Malignat Neoprlasm of Prostate (C61)</t>
  </si>
  <si>
    <t>Other Malignat Neoprlasms of Male Genital Organs (C60, C62-C63)</t>
  </si>
  <si>
    <t>Malignat Neoprlasm of Bladder (C67)</t>
  </si>
  <si>
    <t>Other Malignat Neoprlasms of urinary tract (C64-C66, C68)</t>
  </si>
  <si>
    <t>MALIGNAT NEOPLASMS OF LYMPHOLD HAEMATOPEIETIC AND RELATED TISSUE (C81 - C96)</t>
  </si>
  <si>
    <t>Leukaemia (C91-C95)</t>
  </si>
  <si>
    <t>DISEASES OF THE BLOOD &amp; BLOOD FORMING ORGANS AND CERTAIN DISORDERS INVLOVING THE IMMUNE MECHANISM (D50 - D89)</t>
  </si>
  <si>
    <t>Certain Disorder invloving the immune mechanism (D80-D89)</t>
  </si>
  <si>
    <t>MAINUTRITION (E40 - E46)</t>
  </si>
  <si>
    <t>Other Protin-energy malnutrition
(E42-E46)</t>
  </si>
  <si>
    <t>ENDOCRINE OTHER NUTRITIONAL &amp; METABOLIC DISEASES (E00 - E34 &amp; E50 - E89)</t>
  </si>
  <si>
    <t>Disorders of Thyroid Gland
(E00-E07)</t>
  </si>
  <si>
    <t>Diabetes Mellitus (E10-E14)</t>
  </si>
  <si>
    <t>V</t>
  </si>
  <si>
    <t>Mental and Bhavioural Disorders
(F01-F99)</t>
  </si>
  <si>
    <t>MENTAL AND Behavioural Disorders
(F10-F99)</t>
  </si>
  <si>
    <t>All  other mental and behavioural Disorders (F10-F09, F30-F99)</t>
  </si>
  <si>
    <t>INFLAMMATORY DISEASES OF THE CENTRAL NERVOUS SYSTEM (G00 - G03)</t>
  </si>
  <si>
    <t>Meningitis (G00-G03)</t>
  </si>
  <si>
    <t>OTHER DISEASES OF THE NERVOUS SYSTEM (G10 - G98)</t>
  </si>
  <si>
    <t>Epilepsy (G40-G41)</t>
  </si>
  <si>
    <t>All other diseases of the nervous system
(G10-G25, G31, G35-G37, G43-G98)</t>
  </si>
  <si>
    <t>Acute Rheumatic Fever and Chronic Rheumatic Heart Diseases (100 - 109)</t>
  </si>
  <si>
    <t>Chronic Rheumatic Heart Diseases
(105-109)</t>
  </si>
  <si>
    <t>HYPERTENSIVE DISEASES (I10 - I15)</t>
  </si>
  <si>
    <t>Hypertensive Heart Diseases (III)</t>
  </si>
  <si>
    <t>All other Hypertensive Diseases
(I10, I12-I15)</t>
  </si>
  <si>
    <t>CEREBROVASCULAR DISEASES (I60 - I69)</t>
  </si>
  <si>
    <t>CEREBROVASCULAR DISEASES
(I60 - I69)</t>
  </si>
  <si>
    <t>DISEASES OF THE UPPER RESPIRATORY TRACT (J00-J06 &amp; J30-J39)</t>
  </si>
  <si>
    <t>Acute Pharyngitis and acute tonsilitis (J02-J03)</t>
  </si>
  <si>
    <t>Other Acute Upper Respiratory Infections (J00-J01, J05-J06)</t>
  </si>
  <si>
    <t>All other Diseases of upper respiratory Tract (J30-J39)</t>
  </si>
  <si>
    <t>LOWER RESPIRATORY DISEASES (J20-J22 &amp; J40-J47)</t>
  </si>
  <si>
    <t>Acute Bronchitis and Acute Bronchiolitis (J20-J21)</t>
  </si>
  <si>
    <t>Bronchitis, Chronic and unspecified, Emphysema  (J40-J43)</t>
  </si>
  <si>
    <t>Asthma (J45-J46)</t>
  </si>
  <si>
    <t>Other Lower Respiratory Disorders
(J22, J44 &amp; J47)</t>
  </si>
  <si>
    <t>OTHER DISEASES OF THE RESPIRATORY SYSTEM (J10 - J18, J60 - J98)</t>
  </si>
  <si>
    <t>Influenza (J10-J11)</t>
  </si>
  <si>
    <t>Pneumonia (J12-J18)</t>
  </si>
  <si>
    <t>All other diseases of the Respiratory system (J60-J86, J92-J98)</t>
  </si>
  <si>
    <t>DISEASES OF THE OTHER PARTS OF DIGESTIVE SYSTEM (K20 - K92)</t>
  </si>
  <si>
    <t>Gastric and Duodenal Ilcer
(K25-K27)</t>
  </si>
  <si>
    <t>Diseases of Appendix (K35-K38)</t>
  </si>
  <si>
    <t>Diseases of the Liver (K70-K76)</t>
  </si>
  <si>
    <t>Disorders of the Pancreas</t>
  </si>
  <si>
    <t>All other Diseases of the other parts of Digestive System
(K20-K22, K28, K30-K31, K50-K55, K57-K63, K66, K82-K83 &amp; K90-K92)</t>
  </si>
  <si>
    <t>DISEASES OF URINARY SYSTEM (N00 - N39)</t>
  </si>
  <si>
    <t>Renal Failure (N17-N19)</t>
  </si>
  <si>
    <t>XV</t>
  </si>
  <si>
    <t>PREGNANCY, CHILDBIRTH AND THE PUERPERIUM (O00-O99)</t>
  </si>
  <si>
    <t>OTHER DIRECT OBSTERIC DEATHS (O10 - O92)</t>
  </si>
  <si>
    <t>Infections of Genitourinary Tract in Pregnancy (O23)</t>
  </si>
  <si>
    <t>Obstructed Labour (O64-O66)</t>
  </si>
  <si>
    <t>Complications Pre-Dominantly related to the Puerperium (O85-O92)</t>
  </si>
  <si>
    <t>Other Complications of Pregnancy and Delivery (O65-O75, O80-O84)</t>
  </si>
  <si>
    <t>Hypertensive Disorder</t>
  </si>
  <si>
    <t>CERTAIN CONDITIONS ORIGINATING IN THE PERINATAL PERIOD (P00 - P96)</t>
  </si>
  <si>
    <t>Slow fetal growth, Fetal Mainutrition and Immaturity (P05-P07)</t>
  </si>
  <si>
    <t>Birth Trauma (P10-P15)</t>
  </si>
  <si>
    <t>Hypoxia, Birth Asphyxia and other Respiratory Conditions(P20-P28)</t>
  </si>
  <si>
    <t>Other Perinantal Jaundice (P58-P59)</t>
  </si>
  <si>
    <t>All other conditions originating in the Perinatal Period (P00-P04, P08, P29-P54, P56-P57, P60-P96)</t>
  </si>
  <si>
    <t>FRACTURES (S02, S12, S22, S32,S42, S52, S62, S72, S82, S92, T10, T12, T02, T08)</t>
  </si>
  <si>
    <t>Fracture of Skull and Facial Bones
(S02)</t>
  </si>
  <si>
    <t>Fracture of Nect, Thorax or Pelvis (S12, S22, S32 &amp; T08)</t>
  </si>
  <si>
    <t>Fractures of Lower Limb (S72, S82, S92 &amp; T12)</t>
  </si>
  <si>
    <t>Fractures involving multiple body regions and of unspecified body regiion (T02)</t>
  </si>
  <si>
    <t>E48</t>
  </si>
  <si>
    <t>TRANSPORT ACCIDENTS (V01 - V99)</t>
  </si>
  <si>
    <t>Railway Accidents
(V05, V15, V80.6, V81)</t>
  </si>
  <si>
    <t>Motor Vehicle Traffice Accidents
(V02-V04, V09.2-V09.3, V12-V14, V20-V29, V30-V39, V40-V49, V50-59, V60-V69, V70-V79, V80.3-V80.5, V82.1, V87.0-V87.5 &amp; V87.7-V87.8, V88.0-V88.5 &amp; V89.2)</t>
  </si>
  <si>
    <t>Water Transport Accidents
(V90-V94)</t>
  </si>
  <si>
    <t>All other Transport Accidents
(V09.1, V09.9, V19, V83-V86, V89.3, V89.9 &amp; V98, V99)</t>
  </si>
  <si>
    <t>E49</t>
  </si>
  <si>
    <t>Accidental Falls (W00-W19)</t>
  </si>
  <si>
    <t>E50</t>
  </si>
  <si>
    <t>Accidental Drowing and Submersion
(W65-W74)</t>
  </si>
  <si>
    <t>E57</t>
  </si>
  <si>
    <t>OTHER EXTERNAL CAUSES OF ACCIDENTAL INJURY NOT ELASEWHERE CLASSIFIED (W20-W64, W75-W99, X10-X39, X50-X59)</t>
  </si>
  <si>
    <t>All other Accidents including late effects (W20-w23, W35-W64, W175-W99, X10-X19, X28-X28, X30-X31, X33-X39 &amp; X50-X59)</t>
  </si>
  <si>
    <t>E58</t>
  </si>
  <si>
    <t>Late effects of External Causes of Morbidity and Mortality (Y85-Y89)</t>
  </si>
  <si>
    <t>TOTAL ::</t>
  </si>
  <si>
    <t>Table B-3</t>
  </si>
  <si>
    <t>Within Prescribed Time Limit</t>
  </si>
  <si>
    <t>Within 30 days</t>
  </si>
  <si>
    <t>After 30 days but within 1 year</t>
  </si>
  <si>
    <t>After 1 year</t>
  </si>
  <si>
    <t>No of Live Birth Registered</t>
  </si>
  <si>
    <t>DHUBRI</t>
  </si>
  <si>
    <t>GOALPARA</t>
  </si>
  <si>
    <t>BONGAIGAON</t>
  </si>
  <si>
    <t>KOKRAJHAR</t>
  </si>
  <si>
    <t>BORPETA</t>
  </si>
  <si>
    <t>NALBARI</t>
  </si>
  <si>
    <t>KAMRUP( M )</t>
  </si>
  <si>
    <t>KAMRUP  ( R )</t>
  </si>
  <si>
    <t>BAKSA</t>
  </si>
  <si>
    <t>CHIRANG</t>
  </si>
  <si>
    <t>UDALGURI</t>
  </si>
  <si>
    <t>DARANG</t>
  </si>
  <si>
    <t>SONITPUR</t>
  </si>
  <si>
    <t>LAKHIMPUR</t>
  </si>
  <si>
    <t>DHEMAJI</t>
  </si>
  <si>
    <t>KARBI ANGLONG</t>
  </si>
  <si>
    <t>DIMA HASAO</t>
  </si>
  <si>
    <t>TINSUKIA</t>
  </si>
  <si>
    <t>DIBRUGHAR</t>
  </si>
  <si>
    <t>SIVASAGAR</t>
  </si>
  <si>
    <t>JORHAT</t>
  </si>
  <si>
    <t>GOLAGHAT</t>
  </si>
  <si>
    <t>NAGAON</t>
  </si>
  <si>
    <t>MORIGAON</t>
  </si>
  <si>
    <t>CACHAR</t>
  </si>
  <si>
    <t>KARIMGANJ</t>
  </si>
  <si>
    <t>HAILKANDI</t>
  </si>
  <si>
    <t>STATE TOTAL</t>
  </si>
  <si>
    <t>Time Gap in Registration of Deaths</t>
  </si>
  <si>
    <t>Table D-3</t>
  </si>
  <si>
    <t>Delay Registration</t>
  </si>
  <si>
    <t>Time Gap in Registration of Live Births</t>
  </si>
  <si>
    <t xml:space="preserve">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</si>
  <si>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</si>
  <si>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</si>
  <si>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</si>
  <si>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</si>
  <si>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</si>
  <si>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</si>
  <si>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</si>
  <si>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</si>
  <si>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</si>
  <si>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</si>
  <si>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</si>
  <si>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</si>
  <si>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HAILAKANDI</t>
  </si>
  <si>
    <t>TOTAL</t>
  </si>
  <si>
    <t>KAMRUP(M)</t>
  </si>
  <si>
    <t>KAMRUP (R)</t>
  </si>
  <si>
    <t>Month</t>
  </si>
  <si>
    <t>Deaths by sex and Month of Occurrence</t>
  </si>
  <si>
    <t>Table-D4</t>
  </si>
  <si>
    <t>Live Births by Sex and Month of Occurence</t>
  </si>
  <si>
    <t>Table B-4</t>
  </si>
  <si>
    <t>Table B-7</t>
  </si>
  <si>
    <t>Live Births by Age of the Mother and Birth Order (Rural &amp; Urban)</t>
  </si>
  <si>
    <t>Age of Mother</t>
  </si>
  <si>
    <t>R/U</t>
  </si>
  <si>
    <t>Birth Order</t>
  </si>
  <si>
    <t>13 &amp;
Above</t>
  </si>
  <si>
    <t>All Areas/Rural Areas/Urban Areas</t>
  </si>
  <si>
    <t>45 &amp; Above</t>
  </si>
  <si>
    <t>Age not Stated</t>
  </si>
  <si>
    <t>Table B-9</t>
  </si>
  <si>
    <t>Age
of
Mother</t>
  </si>
  <si>
    <t>Level of Education of the Mother</t>
  </si>
  <si>
    <t>Illiterate</t>
  </si>
  <si>
    <t>Below
Primary</t>
  </si>
  <si>
    <t>Primary
but Below
Matric</t>
  </si>
  <si>
    <t>Matric
but Below
Graduate</t>
  </si>
  <si>
    <t>Graduate
and
above</t>
  </si>
  <si>
    <t>Live Births by Age and Level of Education of the Mother (Rural &amp; Urban)</t>
  </si>
  <si>
    <t>Live Births by Methods of Delivery and Age of the Mother (Rural &amp; Urban)</t>
  </si>
  <si>
    <t>Table B-23</t>
  </si>
  <si>
    <t>Age of Delivery</t>
  </si>
  <si>
    <t>Natural</t>
  </si>
  <si>
    <t>Caesarean</t>
  </si>
  <si>
    <t>Forceps/Vacum</t>
  </si>
  <si>
    <t>Table B-5</t>
  </si>
  <si>
    <t>Live Births by Type of Attention at Delivery (Rural &amp; Urban)</t>
  </si>
  <si>
    <t>Institutional</t>
  </si>
  <si>
    <t>Government</t>
  </si>
  <si>
    <t>Private and non-Govt</t>
  </si>
  <si>
    <t>Doctor,Nurse and Trained Midwife</t>
  </si>
  <si>
    <t>Traditional Birth Attendant</t>
  </si>
  <si>
    <t>Relatives and others</t>
  </si>
  <si>
    <t>Rural</t>
  </si>
  <si>
    <t>Urban</t>
  </si>
  <si>
    <t>Live Births by Method of Delivered and Type of Insstitition for Institutional Births</t>
  </si>
  <si>
    <t>(Rural &amp; Urban)</t>
  </si>
  <si>
    <t>Method of Delivery</t>
  </si>
  <si>
    <t>Forceps/Vaccum</t>
  </si>
  <si>
    <t>State Total</t>
  </si>
  <si>
    <t>Type of Institution</t>
  </si>
  <si>
    <t>Government Hospital</t>
  </si>
  <si>
    <t>Private and non Government</t>
  </si>
  <si>
    <t>Table B-6</t>
  </si>
  <si>
    <t>After 30 days
but within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</si>
</sst>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2"/>
      <color theme="1"/>
      <name val="Arial Unicode MS"/>
      <family val="2"/>
    </font>
    <font>
      <sz val="12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0" fillId="0" borderId="0" xfId="0" applyNumberFormat="1"/>
    <xf numFmtId="49" fontId="13" fillId="0" borderId="1" xfId="0" applyNumberFormat="1" applyFont="1" applyBorder="1"/>
    <xf numFmtId="0" fontId="13" fillId="0" borderId="0" xfId="0" applyFont="1"/>
    <xf numFmtId="49" fontId="13" fillId="0" borderId="0" xfId="0" applyNumberFormat="1" applyFont="1"/>
    <xf numFmtId="0" fontId="0" fillId="0" borderId="0" xfId="0" applyAlignment="1"/>
    <xf numFmtId="0" fontId="12" fillId="0" borderId="0" xfId="0" applyFont="1" applyAlignment="1"/>
    <xf numFmtId="0" fontId="14" fillId="0" borderId="0" xfId="0" applyFont="1" applyAlignment="1"/>
    <xf numFmtId="0" fontId="12" fillId="0" borderId="2" xfId="0" applyFont="1" applyBorder="1" applyAlignment="1">
      <alignment vertical="center"/>
    </xf>
    <xf numFmtId="0" fontId="0" fillId="2" borderId="0" xfId="0" applyFill="1"/>
    <xf numFmtId="0" fontId="11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Birth%20and%20Death\From%20Dekstop\ANNUAL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Corrected_ASSAM_SEPTEMBER_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ASSAM_OCTOBER_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ASSAM_NOVEMBER_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ASSAM_DECEMBER_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pd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Births&amp;Deaths%20report%20for%20the%20month%20of%20january'14,Ass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Registration%20of%20Births%20and%20Deaths%20Report,%20February,%202014,%20Assa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Registration%20of%20Births%20and%20Deaths%20Report,%20March,%202014,%20Assa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ASSAM_April,%202014(Modifie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Assam_MA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Assam_JUNE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ASSAM_JULY%20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minous%20Infoways\Chandan%20JS\Health\Webframe\DHS%20Content\Birth%20Report\Vital%20Statistics\Users\brain%20child\Downloads\ASSAM_AUGUST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F5">
            <v>4616</v>
          </cell>
          <cell r="K5">
            <v>631</v>
          </cell>
          <cell r="V5">
            <v>714</v>
          </cell>
          <cell r="AA5">
            <v>68</v>
          </cell>
        </row>
        <row r="6">
          <cell r="F6">
            <v>4046</v>
          </cell>
          <cell r="K6">
            <v>371</v>
          </cell>
          <cell r="V6">
            <v>529</v>
          </cell>
          <cell r="AA6">
            <v>50</v>
          </cell>
        </row>
        <row r="7">
          <cell r="F7">
            <v>4228</v>
          </cell>
          <cell r="K7">
            <v>420</v>
          </cell>
          <cell r="V7">
            <v>567</v>
          </cell>
          <cell r="AA7">
            <v>58</v>
          </cell>
        </row>
        <row r="8">
          <cell r="F8">
            <v>3639</v>
          </cell>
          <cell r="K8">
            <v>164</v>
          </cell>
          <cell r="V8">
            <v>207</v>
          </cell>
          <cell r="AA8">
            <v>35</v>
          </cell>
        </row>
        <row r="9">
          <cell r="F9">
            <v>3641</v>
          </cell>
          <cell r="K9">
            <v>368</v>
          </cell>
          <cell r="V9">
            <v>347</v>
          </cell>
          <cell r="AA9">
            <v>55</v>
          </cell>
        </row>
        <row r="10">
          <cell r="F10">
            <v>3137</v>
          </cell>
          <cell r="K10">
            <v>317</v>
          </cell>
          <cell r="V10">
            <v>286</v>
          </cell>
          <cell r="AA10">
            <v>35</v>
          </cell>
        </row>
        <row r="11">
          <cell r="F11">
            <v>3134</v>
          </cell>
          <cell r="K11">
            <v>311</v>
          </cell>
          <cell r="V11">
            <v>199</v>
          </cell>
          <cell r="AA11">
            <v>18</v>
          </cell>
        </row>
        <row r="12">
          <cell r="F12">
            <v>3860</v>
          </cell>
          <cell r="K12">
            <v>378</v>
          </cell>
          <cell r="V12">
            <v>60</v>
          </cell>
          <cell r="AA12">
            <v>16</v>
          </cell>
        </row>
        <row r="13">
          <cell r="F13">
            <v>4272</v>
          </cell>
          <cell r="K13">
            <v>399</v>
          </cell>
          <cell r="V13">
            <v>189</v>
          </cell>
          <cell r="AA13">
            <v>40</v>
          </cell>
        </row>
        <row r="14">
          <cell r="F14">
            <v>4633</v>
          </cell>
          <cell r="K14">
            <v>435</v>
          </cell>
          <cell r="V14">
            <v>106</v>
          </cell>
          <cell r="AA14">
            <v>19</v>
          </cell>
        </row>
        <row r="15">
          <cell r="F15">
            <v>5192</v>
          </cell>
          <cell r="K15">
            <v>442</v>
          </cell>
          <cell r="V15">
            <v>76</v>
          </cell>
          <cell r="AA15">
            <v>18</v>
          </cell>
        </row>
        <row r="16">
          <cell r="F16">
            <v>5040</v>
          </cell>
          <cell r="K16">
            <v>434</v>
          </cell>
          <cell r="V16">
            <v>112</v>
          </cell>
          <cell r="AA16">
            <v>22</v>
          </cell>
        </row>
        <row r="17">
          <cell r="F17">
            <v>49438</v>
          </cell>
          <cell r="V17">
            <v>3392</v>
          </cell>
        </row>
        <row r="18">
          <cell r="F18">
            <v>2858</v>
          </cell>
          <cell r="K18">
            <v>264</v>
          </cell>
          <cell r="V18">
            <v>2823</v>
          </cell>
          <cell r="AA18">
            <v>206</v>
          </cell>
        </row>
        <row r="19">
          <cell r="F19">
            <v>2158</v>
          </cell>
          <cell r="K19">
            <v>158</v>
          </cell>
          <cell r="V19">
            <v>1869</v>
          </cell>
          <cell r="AA19">
            <v>133</v>
          </cell>
        </row>
        <row r="20">
          <cell r="F20">
            <v>2470</v>
          </cell>
          <cell r="K20">
            <v>182</v>
          </cell>
          <cell r="V20">
            <v>479</v>
          </cell>
          <cell r="AA20">
            <v>159</v>
          </cell>
        </row>
        <row r="21">
          <cell r="F21">
            <v>2055</v>
          </cell>
          <cell r="K21">
            <v>165</v>
          </cell>
          <cell r="V21">
            <v>1872</v>
          </cell>
          <cell r="AA21">
            <v>129</v>
          </cell>
        </row>
        <row r="22">
          <cell r="F22">
            <v>2121</v>
          </cell>
          <cell r="K22">
            <v>141</v>
          </cell>
          <cell r="V22">
            <v>571</v>
          </cell>
          <cell r="AA22">
            <v>48</v>
          </cell>
        </row>
        <row r="23">
          <cell r="F23">
            <v>2206</v>
          </cell>
          <cell r="K23">
            <v>206</v>
          </cell>
          <cell r="V23">
            <v>1387</v>
          </cell>
          <cell r="AA23">
            <v>119</v>
          </cell>
        </row>
        <row r="24">
          <cell r="F24">
            <v>2044</v>
          </cell>
          <cell r="K24">
            <v>190</v>
          </cell>
          <cell r="V24">
            <v>662</v>
          </cell>
          <cell r="AA24">
            <v>107</v>
          </cell>
        </row>
        <row r="25">
          <cell r="F25">
            <v>1777</v>
          </cell>
          <cell r="K25">
            <v>176</v>
          </cell>
          <cell r="V25">
            <v>774</v>
          </cell>
          <cell r="AA25">
            <v>66</v>
          </cell>
        </row>
        <row r="26">
          <cell r="F26">
            <v>2141</v>
          </cell>
          <cell r="K26">
            <v>216</v>
          </cell>
          <cell r="V26">
            <v>852</v>
          </cell>
          <cell r="AA26">
            <v>72</v>
          </cell>
        </row>
        <row r="27">
          <cell r="F27">
            <v>2383</v>
          </cell>
          <cell r="K27">
            <v>217</v>
          </cell>
          <cell r="V27">
            <v>1105</v>
          </cell>
          <cell r="AA27">
            <v>100</v>
          </cell>
        </row>
        <row r="28">
          <cell r="F28">
            <v>2693</v>
          </cell>
          <cell r="K28">
            <v>209</v>
          </cell>
          <cell r="V28">
            <v>1385</v>
          </cell>
          <cell r="AA28">
            <v>114</v>
          </cell>
        </row>
        <row r="29">
          <cell r="F29">
            <v>2637</v>
          </cell>
          <cell r="K29">
            <v>557</v>
          </cell>
          <cell r="V29">
            <v>1231</v>
          </cell>
          <cell r="AA29">
            <v>110</v>
          </cell>
        </row>
        <row r="30">
          <cell r="F30">
            <v>27543</v>
          </cell>
          <cell r="V30">
            <v>15010</v>
          </cell>
        </row>
        <row r="31">
          <cell r="F31">
            <v>1032</v>
          </cell>
          <cell r="K31">
            <v>264</v>
          </cell>
          <cell r="V31">
            <v>115</v>
          </cell>
          <cell r="AA31">
            <v>12</v>
          </cell>
        </row>
        <row r="32">
          <cell r="F32">
            <v>1126</v>
          </cell>
          <cell r="K32">
            <v>194</v>
          </cell>
          <cell r="V32">
            <v>295</v>
          </cell>
          <cell r="AA32">
            <v>45</v>
          </cell>
        </row>
        <row r="33">
          <cell r="F33">
            <v>1021</v>
          </cell>
          <cell r="K33">
            <v>251</v>
          </cell>
          <cell r="V33">
            <v>549</v>
          </cell>
          <cell r="AA33">
            <v>171</v>
          </cell>
        </row>
        <row r="34">
          <cell r="F34">
            <v>1100</v>
          </cell>
          <cell r="K34">
            <v>177</v>
          </cell>
          <cell r="V34">
            <v>208</v>
          </cell>
          <cell r="AA34">
            <v>48</v>
          </cell>
        </row>
        <row r="35">
          <cell r="F35">
            <v>1101</v>
          </cell>
          <cell r="K35">
            <v>195</v>
          </cell>
          <cell r="V35">
            <v>161</v>
          </cell>
          <cell r="AA35">
            <v>63</v>
          </cell>
        </row>
        <row r="36">
          <cell r="F36">
            <v>1256</v>
          </cell>
          <cell r="K36">
            <v>211</v>
          </cell>
          <cell r="V36">
            <v>315</v>
          </cell>
          <cell r="AA36">
            <v>90</v>
          </cell>
        </row>
        <row r="37">
          <cell r="F37">
            <v>2482</v>
          </cell>
          <cell r="K37">
            <v>269</v>
          </cell>
          <cell r="V37">
            <v>246</v>
          </cell>
          <cell r="AA37">
            <v>97</v>
          </cell>
        </row>
        <row r="38">
          <cell r="F38">
            <v>5637</v>
          </cell>
          <cell r="K38">
            <v>554</v>
          </cell>
          <cell r="V38">
            <v>834</v>
          </cell>
          <cell r="AA38">
            <v>82</v>
          </cell>
        </row>
        <row r="39">
          <cell r="F39">
            <v>1471</v>
          </cell>
          <cell r="K39">
            <v>231</v>
          </cell>
          <cell r="V39">
            <v>169</v>
          </cell>
          <cell r="AA39">
            <v>83</v>
          </cell>
        </row>
        <row r="40">
          <cell r="F40">
            <v>1374</v>
          </cell>
          <cell r="K40">
            <v>209</v>
          </cell>
          <cell r="V40">
            <v>174</v>
          </cell>
          <cell r="AA40">
            <v>150</v>
          </cell>
        </row>
        <row r="41">
          <cell r="F41">
            <v>1384</v>
          </cell>
          <cell r="K41">
            <v>197</v>
          </cell>
          <cell r="V41">
            <v>161</v>
          </cell>
          <cell r="AA41">
            <v>65</v>
          </cell>
        </row>
        <row r="42">
          <cell r="F42">
            <v>1609</v>
          </cell>
          <cell r="K42">
            <v>248</v>
          </cell>
          <cell r="V42">
            <v>253</v>
          </cell>
          <cell r="AA42">
            <v>99</v>
          </cell>
        </row>
        <row r="43">
          <cell r="F43">
            <v>20593</v>
          </cell>
          <cell r="V43">
            <v>3480</v>
          </cell>
        </row>
        <row r="44">
          <cell r="F44">
            <v>1506</v>
          </cell>
          <cell r="K44">
            <v>238</v>
          </cell>
          <cell r="V44">
            <v>1018</v>
          </cell>
          <cell r="AA44">
            <v>58</v>
          </cell>
        </row>
        <row r="45">
          <cell r="F45">
            <v>1481</v>
          </cell>
          <cell r="K45">
            <v>187</v>
          </cell>
          <cell r="V45">
            <v>1098</v>
          </cell>
          <cell r="AA45">
            <v>151</v>
          </cell>
        </row>
        <row r="46">
          <cell r="F46">
            <v>1397</v>
          </cell>
          <cell r="K46">
            <v>180</v>
          </cell>
          <cell r="V46">
            <v>1336</v>
          </cell>
          <cell r="AA46">
            <v>153</v>
          </cell>
        </row>
        <row r="47">
          <cell r="F47">
            <v>1013</v>
          </cell>
          <cell r="K47">
            <v>153</v>
          </cell>
          <cell r="V47">
            <v>385</v>
          </cell>
          <cell r="AA47">
            <v>79</v>
          </cell>
        </row>
        <row r="48">
          <cell r="F48">
            <v>1459</v>
          </cell>
          <cell r="K48">
            <v>151</v>
          </cell>
          <cell r="V48">
            <v>993</v>
          </cell>
          <cell r="AA48">
            <v>75</v>
          </cell>
        </row>
        <row r="49">
          <cell r="F49">
            <v>1650</v>
          </cell>
          <cell r="V49">
            <v>980</v>
          </cell>
        </row>
        <row r="50">
          <cell r="F50">
            <v>1904</v>
          </cell>
          <cell r="K50">
            <v>192</v>
          </cell>
          <cell r="V50">
            <v>1177</v>
          </cell>
          <cell r="AA50">
            <v>144</v>
          </cell>
        </row>
        <row r="51">
          <cell r="F51">
            <v>1518</v>
          </cell>
          <cell r="K51">
            <v>177</v>
          </cell>
          <cell r="V51">
            <v>853</v>
          </cell>
          <cell r="AA51">
            <v>119</v>
          </cell>
        </row>
        <row r="52">
          <cell r="F52">
            <v>1703</v>
          </cell>
          <cell r="K52">
            <v>215</v>
          </cell>
          <cell r="V52">
            <v>1167</v>
          </cell>
          <cell r="AA52">
            <v>132</v>
          </cell>
        </row>
        <row r="53">
          <cell r="F53">
            <v>1243</v>
          </cell>
          <cell r="K53">
            <v>155</v>
          </cell>
          <cell r="V53">
            <v>840</v>
          </cell>
          <cell r="AA53">
            <v>112</v>
          </cell>
        </row>
        <row r="54">
          <cell r="F54">
            <v>2320</v>
          </cell>
          <cell r="K54">
            <v>182</v>
          </cell>
          <cell r="V54">
            <v>1191</v>
          </cell>
          <cell r="AA54">
            <v>73</v>
          </cell>
        </row>
        <row r="55">
          <cell r="F55">
            <v>2048</v>
          </cell>
          <cell r="K55">
            <v>195</v>
          </cell>
          <cell r="V55">
            <v>1354</v>
          </cell>
          <cell r="AA55">
            <v>99</v>
          </cell>
        </row>
        <row r="56">
          <cell r="F56">
            <v>19242</v>
          </cell>
          <cell r="V56">
            <v>12392</v>
          </cell>
        </row>
        <row r="57">
          <cell r="F57">
            <v>5061</v>
          </cell>
          <cell r="K57">
            <v>70</v>
          </cell>
          <cell r="V57">
            <v>145</v>
          </cell>
          <cell r="AA57">
            <v>1</v>
          </cell>
        </row>
        <row r="58">
          <cell r="F58">
            <v>1453</v>
          </cell>
          <cell r="K58">
            <v>142</v>
          </cell>
          <cell r="V58">
            <v>85</v>
          </cell>
          <cell r="AA58">
            <v>24</v>
          </cell>
        </row>
        <row r="59">
          <cell r="F59">
            <v>4962</v>
          </cell>
          <cell r="K59">
            <v>460</v>
          </cell>
          <cell r="V59">
            <v>278</v>
          </cell>
          <cell r="AA59">
            <v>76</v>
          </cell>
        </row>
        <row r="60">
          <cell r="F60">
            <v>2971</v>
          </cell>
          <cell r="K60">
            <v>195</v>
          </cell>
          <cell r="V60">
            <v>95</v>
          </cell>
          <cell r="AA60">
            <v>73</v>
          </cell>
        </row>
        <row r="61">
          <cell r="F61">
            <v>3080</v>
          </cell>
          <cell r="K61">
            <v>320</v>
          </cell>
          <cell r="V61">
            <v>534</v>
          </cell>
          <cell r="AA61">
            <v>64</v>
          </cell>
        </row>
        <row r="62">
          <cell r="F62">
            <v>2545</v>
          </cell>
          <cell r="K62">
            <v>309</v>
          </cell>
          <cell r="V62">
            <v>548</v>
          </cell>
          <cell r="AA62">
            <v>90</v>
          </cell>
        </row>
        <row r="63">
          <cell r="F63">
            <v>2925</v>
          </cell>
          <cell r="K63">
            <v>361</v>
          </cell>
          <cell r="V63">
            <v>564</v>
          </cell>
          <cell r="AA63">
            <v>88</v>
          </cell>
        </row>
        <row r="64">
          <cell r="F64">
            <v>3308</v>
          </cell>
          <cell r="K64">
            <v>359</v>
          </cell>
          <cell r="V64">
            <v>619</v>
          </cell>
          <cell r="AA64">
            <v>89</v>
          </cell>
        </row>
        <row r="65">
          <cell r="F65">
            <v>4048</v>
          </cell>
          <cell r="K65">
            <v>381</v>
          </cell>
          <cell r="V65">
            <v>874</v>
          </cell>
          <cell r="AA65">
            <v>101</v>
          </cell>
        </row>
        <row r="66">
          <cell r="F66">
            <v>4177</v>
          </cell>
          <cell r="K66">
            <v>381</v>
          </cell>
          <cell r="V66">
            <v>747</v>
          </cell>
          <cell r="AA66">
            <v>102</v>
          </cell>
        </row>
        <row r="67">
          <cell r="F67">
            <v>4598</v>
          </cell>
          <cell r="K67">
            <v>362</v>
          </cell>
          <cell r="V67">
            <v>907</v>
          </cell>
          <cell r="AA67">
            <v>83</v>
          </cell>
        </row>
        <row r="68">
          <cell r="F68">
            <v>4606</v>
          </cell>
          <cell r="K68">
            <v>473</v>
          </cell>
          <cell r="V68">
            <v>1118</v>
          </cell>
          <cell r="AA68">
            <v>178</v>
          </cell>
        </row>
        <row r="69">
          <cell r="F69">
            <v>43734</v>
          </cell>
          <cell r="V69">
            <v>6514</v>
          </cell>
        </row>
        <row r="70">
          <cell r="F70">
            <v>1641</v>
          </cell>
          <cell r="K70">
            <v>226</v>
          </cell>
          <cell r="V70">
            <v>564</v>
          </cell>
          <cell r="AA70">
            <v>76</v>
          </cell>
        </row>
        <row r="71">
          <cell r="F71">
            <v>1134</v>
          </cell>
          <cell r="K71">
            <v>178</v>
          </cell>
          <cell r="V71">
            <v>359</v>
          </cell>
          <cell r="AA71">
            <v>36</v>
          </cell>
        </row>
        <row r="72">
          <cell r="F72">
            <v>1382</v>
          </cell>
          <cell r="K72">
            <v>194</v>
          </cell>
          <cell r="V72">
            <v>481</v>
          </cell>
          <cell r="AA72">
            <v>55</v>
          </cell>
        </row>
        <row r="73">
          <cell r="F73">
            <v>351</v>
          </cell>
          <cell r="K73">
            <v>55</v>
          </cell>
          <cell r="V73">
            <v>212</v>
          </cell>
          <cell r="AA73">
            <v>30</v>
          </cell>
        </row>
        <row r="74">
          <cell r="F74">
            <v>435</v>
          </cell>
          <cell r="K74">
            <v>60</v>
          </cell>
          <cell r="V74">
            <v>252</v>
          </cell>
          <cell r="AA74">
            <v>51</v>
          </cell>
        </row>
        <row r="75">
          <cell r="F75">
            <v>1188</v>
          </cell>
          <cell r="K75">
            <v>282</v>
          </cell>
          <cell r="V75">
            <v>685</v>
          </cell>
          <cell r="AA75">
            <v>150</v>
          </cell>
        </row>
        <row r="76">
          <cell r="F76">
            <v>1145</v>
          </cell>
          <cell r="K76">
            <v>245</v>
          </cell>
          <cell r="V76">
            <v>743</v>
          </cell>
          <cell r="AA76">
            <v>207</v>
          </cell>
        </row>
        <row r="77">
          <cell r="F77">
            <v>1184</v>
          </cell>
          <cell r="K77">
            <v>289</v>
          </cell>
          <cell r="V77">
            <v>703</v>
          </cell>
          <cell r="AA77">
            <v>138</v>
          </cell>
        </row>
        <row r="78">
          <cell r="F78">
            <v>1001</v>
          </cell>
          <cell r="K78">
            <v>208</v>
          </cell>
          <cell r="V78">
            <v>702</v>
          </cell>
          <cell r="AA78">
            <v>158</v>
          </cell>
        </row>
        <row r="79">
          <cell r="F79">
            <v>1216</v>
          </cell>
          <cell r="K79">
            <v>204</v>
          </cell>
          <cell r="V79">
            <v>517</v>
          </cell>
          <cell r="AA79">
            <v>149</v>
          </cell>
        </row>
        <row r="80">
          <cell r="F80">
            <v>1365</v>
          </cell>
          <cell r="K80">
            <v>201</v>
          </cell>
          <cell r="V80">
            <v>918</v>
          </cell>
          <cell r="AA80">
            <v>145</v>
          </cell>
        </row>
        <row r="81">
          <cell r="F81">
            <v>1905</v>
          </cell>
          <cell r="K81">
            <v>223</v>
          </cell>
          <cell r="V81">
            <v>1273</v>
          </cell>
          <cell r="AA81">
            <v>172</v>
          </cell>
        </row>
        <row r="82">
          <cell r="F82">
            <v>13947</v>
          </cell>
          <cell r="V82">
            <v>7409</v>
          </cell>
        </row>
        <row r="83">
          <cell r="F83">
            <v>2137</v>
          </cell>
          <cell r="K83">
            <v>415</v>
          </cell>
          <cell r="V83">
            <v>1190</v>
          </cell>
          <cell r="AA83">
            <v>208</v>
          </cell>
        </row>
        <row r="84">
          <cell r="F84">
            <v>1793</v>
          </cell>
          <cell r="K84">
            <v>1334</v>
          </cell>
          <cell r="V84">
            <v>925</v>
          </cell>
          <cell r="AA84">
            <v>138</v>
          </cell>
        </row>
        <row r="85">
          <cell r="F85">
            <v>2068</v>
          </cell>
          <cell r="K85">
            <v>319</v>
          </cell>
          <cell r="V85">
            <v>1093</v>
          </cell>
          <cell r="AA85">
            <v>166</v>
          </cell>
        </row>
        <row r="86">
          <cell r="F86">
            <v>1970</v>
          </cell>
          <cell r="K86">
            <v>348</v>
          </cell>
          <cell r="V86">
            <v>797</v>
          </cell>
          <cell r="AA86">
            <v>72</v>
          </cell>
        </row>
        <row r="87">
          <cell r="F87">
            <v>2241</v>
          </cell>
          <cell r="K87">
            <v>370</v>
          </cell>
          <cell r="V87">
            <v>967</v>
          </cell>
          <cell r="AA87">
            <v>150</v>
          </cell>
        </row>
        <row r="88">
          <cell r="F88">
            <v>1642</v>
          </cell>
          <cell r="K88">
            <v>286</v>
          </cell>
          <cell r="V88">
            <v>725</v>
          </cell>
          <cell r="AA88">
            <v>132</v>
          </cell>
        </row>
        <row r="89">
          <cell r="F89">
            <v>1899</v>
          </cell>
          <cell r="K89">
            <v>355</v>
          </cell>
          <cell r="V89">
            <v>629</v>
          </cell>
          <cell r="AA89">
            <v>160</v>
          </cell>
        </row>
        <row r="90">
          <cell r="F90">
            <v>4333</v>
          </cell>
          <cell r="K90">
            <v>647</v>
          </cell>
          <cell r="V90">
            <v>1775</v>
          </cell>
          <cell r="AA90">
            <v>378</v>
          </cell>
        </row>
        <row r="91">
          <cell r="F91">
            <v>2334</v>
          </cell>
          <cell r="K91">
            <v>325</v>
          </cell>
          <cell r="V91">
            <v>1051</v>
          </cell>
          <cell r="AA91">
            <v>169</v>
          </cell>
        </row>
        <row r="92">
          <cell r="F92">
            <v>2291</v>
          </cell>
          <cell r="K92">
            <v>358</v>
          </cell>
          <cell r="V92">
            <v>867</v>
          </cell>
          <cell r="AA92">
            <v>235</v>
          </cell>
        </row>
        <row r="93">
          <cell r="F93">
            <v>2384</v>
          </cell>
          <cell r="K93">
            <v>381</v>
          </cell>
          <cell r="V93">
            <v>811</v>
          </cell>
          <cell r="AA93">
            <v>242</v>
          </cell>
        </row>
        <row r="94">
          <cell r="F94">
            <v>2882</v>
          </cell>
          <cell r="K94">
            <v>443</v>
          </cell>
          <cell r="V94">
            <v>1140</v>
          </cell>
          <cell r="AA94">
            <v>300</v>
          </cell>
        </row>
        <row r="95">
          <cell r="F95">
            <v>27974</v>
          </cell>
          <cell r="V95">
            <v>11970</v>
          </cell>
        </row>
        <row r="96">
          <cell r="F96">
            <v>2799</v>
          </cell>
          <cell r="K96">
            <v>688</v>
          </cell>
          <cell r="V96">
            <v>1127</v>
          </cell>
          <cell r="AA96">
            <v>338</v>
          </cell>
        </row>
        <row r="97">
          <cell r="F97">
            <v>2640</v>
          </cell>
          <cell r="K97">
            <v>686</v>
          </cell>
          <cell r="V97">
            <v>1012</v>
          </cell>
          <cell r="AA97">
            <v>338</v>
          </cell>
        </row>
        <row r="98">
          <cell r="F98">
            <v>2787</v>
          </cell>
          <cell r="K98">
            <v>728</v>
          </cell>
          <cell r="V98">
            <v>1127</v>
          </cell>
          <cell r="AA98">
            <v>364</v>
          </cell>
        </row>
        <row r="99">
          <cell r="F99">
            <v>2457</v>
          </cell>
          <cell r="K99">
            <v>901</v>
          </cell>
          <cell r="V99">
            <v>922</v>
          </cell>
          <cell r="AA99">
            <v>318</v>
          </cell>
        </row>
        <row r="100">
          <cell r="F100">
            <v>2388</v>
          </cell>
          <cell r="K100">
            <v>1882</v>
          </cell>
          <cell r="V100">
            <v>650</v>
          </cell>
          <cell r="AA100">
            <v>292</v>
          </cell>
        </row>
        <row r="101">
          <cell r="F101">
            <v>2456</v>
          </cell>
          <cell r="V101">
            <v>686</v>
          </cell>
        </row>
        <row r="102">
          <cell r="F102">
            <v>3135</v>
          </cell>
          <cell r="K102">
            <v>1093</v>
          </cell>
          <cell r="V102">
            <v>1020</v>
          </cell>
          <cell r="AA102">
            <v>359</v>
          </cell>
        </row>
        <row r="103">
          <cell r="F103">
            <v>3459</v>
          </cell>
          <cell r="K103">
            <v>956</v>
          </cell>
          <cell r="V103">
            <v>1527</v>
          </cell>
          <cell r="AA103">
            <v>302</v>
          </cell>
        </row>
        <row r="104">
          <cell r="F104">
            <v>3371</v>
          </cell>
          <cell r="K104">
            <v>1004</v>
          </cell>
          <cell r="V104">
            <v>1481</v>
          </cell>
          <cell r="AA104">
            <v>359</v>
          </cell>
        </row>
        <row r="105">
          <cell r="F105">
            <v>3630</v>
          </cell>
          <cell r="K105">
            <v>900</v>
          </cell>
          <cell r="V105">
            <v>1683</v>
          </cell>
          <cell r="AA105">
            <v>261</v>
          </cell>
        </row>
        <row r="106">
          <cell r="F106">
            <v>3514</v>
          </cell>
          <cell r="K106">
            <v>897</v>
          </cell>
          <cell r="V106">
            <v>1717</v>
          </cell>
          <cell r="AA106">
            <v>295</v>
          </cell>
        </row>
        <row r="107">
          <cell r="F107">
            <v>3856</v>
          </cell>
          <cell r="K107">
            <v>1053</v>
          </cell>
          <cell r="V107">
            <v>1378</v>
          </cell>
          <cell r="AA107">
            <v>322</v>
          </cell>
        </row>
        <row r="108">
          <cell r="F108">
            <v>36492</v>
          </cell>
          <cell r="V108">
            <v>14330</v>
          </cell>
        </row>
        <row r="109">
          <cell r="F109">
            <v>297</v>
          </cell>
          <cell r="K109">
            <v>21</v>
          </cell>
          <cell r="V109">
            <v>186</v>
          </cell>
          <cell r="AA109">
            <v>13</v>
          </cell>
        </row>
        <row r="110">
          <cell r="F110">
            <v>247</v>
          </cell>
          <cell r="K110">
            <v>22</v>
          </cell>
          <cell r="V110">
            <v>136</v>
          </cell>
          <cell r="AA110">
            <v>8</v>
          </cell>
        </row>
        <row r="111">
          <cell r="F111">
            <v>280</v>
          </cell>
          <cell r="K111">
            <v>13</v>
          </cell>
          <cell r="V111">
            <v>159</v>
          </cell>
          <cell r="AA111">
            <v>5</v>
          </cell>
        </row>
        <row r="112">
          <cell r="F112">
            <v>398</v>
          </cell>
          <cell r="K112">
            <v>18</v>
          </cell>
          <cell r="V112">
            <v>213</v>
          </cell>
          <cell r="AA112">
            <v>7</v>
          </cell>
        </row>
        <row r="113">
          <cell r="F113">
            <v>207</v>
          </cell>
          <cell r="K113">
            <v>11</v>
          </cell>
          <cell r="V113">
            <v>105</v>
          </cell>
          <cell r="AA113">
            <v>6</v>
          </cell>
        </row>
        <row r="114">
          <cell r="F114">
            <v>259</v>
          </cell>
          <cell r="K114">
            <v>17</v>
          </cell>
          <cell r="V114">
            <v>126</v>
          </cell>
          <cell r="AA114">
            <v>5</v>
          </cell>
        </row>
        <row r="115">
          <cell r="F115">
            <v>1367</v>
          </cell>
          <cell r="K115">
            <v>132</v>
          </cell>
          <cell r="V115">
            <v>795</v>
          </cell>
          <cell r="AA115">
            <v>78</v>
          </cell>
        </row>
        <row r="116">
          <cell r="F116">
            <v>1466</v>
          </cell>
          <cell r="K116">
            <v>161</v>
          </cell>
          <cell r="V116">
            <v>940</v>
          </cell>
          <cell r="AA116">
            <v>103</v>
          </cell>
        </row>
        <row r="117">
          <cell r="F117">
            <v>1561</v>
          </cell>
          <cell r="V117">
            <v>873</v>
          </cell>
        </row>
        <row r="118">
          <cell r="F118">
            <v>1415</v>
          </cell>
          <cell r="K118">
            <v>161</v>
          </cell>
          <cell r="V118">
            <v>899</v>
          </cell>
          <cell r="AA118">
            <v>92</v>
          </cell>
        </row>
        <row r="119">
          <cell r="F119">
            <v>1815</v>
          </cell>
          <cell r="K119">
            <v>201</v>
          </cell>
          <cell r="V119">
            <v>1339</v>
          </cell>
          <cell r="AA119">
            <v>151</v>
          </cell>
        </row>
        <row r="120">
          <cell r="F120">
            <v>1890</v>
          </cell>
          <cell r="K120">
            <v>227</v>
          </cell>
          <cell r="V120">
            <v>1482</v>
          </cell>
          <cell r="AA120">
            <v>175</v>
          </cell>
        </row>
        <row r="121">
          <cell r="F121">
            <v>11202</v>
          </cell>
          <cell r="V121">
            <v>7253</v>
          </cell>
        </row>
        <row r="122">
          <cell r="F122">
            <v>1157</v>
          </cell>
          <cell r="K122">
            <v>126</v>
          </cell>
          <cell r="V122">
            <v>311</v>
          </cell>
          <cell r="AA122">
            <v>59</v>
          </cell>
        </row>
        <row r="123">
          <cell r="F123">
            <v>886</v>
          </cell>
          <cell r="K123">
            <v>84</v>
          </cell>
          <cell r="V123">
            <v>227</v>
          </cell>
          <cell r="AA123">
            <v>21</v>
          </cell>
        </row>
        <row r="124">
          <cell r="F124">
            <v>1026</v>
          </cell>
          <cell r="K124">
            <v>102</v>
          </cell>
          <cell r="V124">
            <v>228</v>
          </cell>
          <cell r="AA124">
            <v>35</v>
          </cell>
        </row>
        <row r="125">
          <cell r="F125">
            <v>573</v>
          </cell>
          <cell r="K125">
            <v>37</v>
          </cell>
          <cell r="V125">
            <v>377</v>
          </cell>
          <cell r="AA125">
            <v>8</v>
          </cell>
        </row>
        <row r="126">
          <cell r="F126">
            <v>605</v>
          </cell>
          <cell r="K126">
            <v>94</v>
          </cell>
          <cell r="V126">
            <v>582</v>
          </cell>
          <cell r="AA126">
            <v>17</v>
          </cell>
        </row>
        <row r="127">
          <cell r="F127">
            <v>732</v>
          </cell>
          <cell r="K127">
            <v>105</v>
          </cell>
          <cell r="V127">
            <v>341</v>
          </cell>
          <cell r="AA127">
            <v>86</v>
          </cell>
        </row>
        <row r="128">
          <cell r="F128">
            <v>744</v>
          </cell>
          <cell r="K128">
            <v>140</v>
          </cell>
          <cell r="V128">
            <v>508</v>
          </cell>
          <cell r="AA128">
            <v>95</v>
          </cell>
        </row>
        <row r="129">
          <cell r="F129">
            <v>890</v>
          </cell>
          <cell r="K129">
            <v>143</v>
          </cell>
          <cell r="V129">
            <v>701</v>
          </cell>
          <cell r="AA129">
            <v>122</v>
          </cell>
        </row>
        <row r="130">
          <cell r="F130">
            <v>1108</v>
          </cell>
          <cell r="K130">
            <v>125</v>
          </cell>
          <cell r="V130">
            <v>1105</v>
          </cell>
          <cell r="AA130">
            <v>22</v>
          </cell>
        </row>
        <row r="131">
          <cell r="F131">
            <v>643</v>
          </cell>
          <cell r="K131">
            <v>93</v>
          </cell>
          <cell r="V131">
            <v>382</v>
          </cell>
          <cell r="AA131">
            <v>73</v>
          </cell>
        </row>
        <row r="132">
          <cell r="F132">
            <v>993</v>
          </cell>
          <cell r="K132">
            <v>165</v>
          </cell>
          <cell r="V132">
            <v>556</v>
          </cell>
          <cell r="AA132">
            <v>126</v>
          </cell>
        </row>
        <row r="133">
          <cell r="F133">
            <v>1089</v>
          </cell>
          <cell r="K133">
            <v>119</v>
          </cell>
          <cell r="V133">
            <v>601</v>
          </cell>
          <cell r="AA133">
            <v>109</v>
          </cell>
        </row>
        <row r="134">
          <cell r="F134">
            <v>10446</v>
          </cell>
          <cell r="V134">
            <v>5919</v>
          </cell>
        </row>
        <row r="135">
          <cell r="F135">
            <v>1919</v>
          </cell>
          <cell r="K135">
            <v>143</v>
          </cell>
          <cell r="V135">
            <v>636</v>
          </cell>
          <cell r="AA135">
            <v>44</v>
          </cell>
        </row>
        <row r="136">
          <cell r="F136">
            <v>1802</v>
          </cell>
          <cell r="K136">
            <v>141</v>
          </cell>
          <cell r="V136">
            <v>401</v>
          </cell>
          <cell r="AA136">
            <v>37</v>
          </cell>
        </row>
        <row r="137">
          <cell r="F137">
            <v>2034</v>
          </cell>
          <cell r="K137">
            <v>169</v>
          </cell>
          <cell r="V137">
            <v>936</v>
          </cell>
          <cell r="AA137">
            <v>82</v>
          </cell>
        </row>
        <row r="138">
          <cell r="F138">
            <v>1460</v>
          </cell>
          <cell r="K138">
            <v>151</v>
          </cell>
          <cell r="V138">
            <v>407</v>
          </cell>
          <cell r="AA138">
            <v>15</v>
          </cell>
        </row>
        <row r="139">
          <cell r="F139">
            <v>1568</v>
          </cell>
          <cell r="K139">
            <v>144</v>
          </cell>
          <cell r="V139">
            <v>540</v>
          </cell>
          <cell r="AA139">
            <v>46</v>
          </cell>
        </row>
        <row r="140">
          <cell r="F140">
            <v>1394</v>
          </cell>
          <cell r="K140">
            <v>182</v>
          </cell>
          <cell r="V140">
            <v>482</v>
          </cell>
          <cell r="AA140">
            <v>24</v>
          </cell>
        </row>
        <row r="141">
          <cell r="F141">
            <v>1505</v>
          </cell>
          <cell r="K141">
            <v>148</v>
          </cell>
          <cell r="V141">
            <v>751</v>
          </cell>
          <cell r="AA141">
            <v>63</v>
          </cell>
        </row>
        <row r="142">
          <cell r="F142">
            <v>1518</v>
          </cell>
          <cell r="K142">
            <v>160</v>
          </cell>
          <cell r="V142">
            <v>762</v>
          </cell>
          <cell r="AA142">
            <v>78</v>
          </cell>
        </row>
        <row r="143">
          <cell r="F143">
            <v>2185</v>
          </cell>
          <cell r="K143">
            <v>207</v>
          </cell>
          <cell r="V143">
            <v>1156</v>
          </cell>
          <cell r="AA143">
            <v>105</v>
          </cell>
        </row>
        <row r="144">
          <cell r="F144">
            <v>1511</v>
          </cell>
          <cell r="K144">
            <v>215</v>
          </cell>
          <cell r="V144">
            <v>631</v>
          </cell>
          <cell r="AA144">
            <v>119</v>
          </cell>
        </row>
        <row r="145">
          <cell r="F145">
            <v>1891</v>
          </cell>
          <cell r="K145">
            <v>163</v>
          </cell>
          <cell r="V145">
            <v>982</v>
          </cell>
          <cell r="AA145">
            <v>89</v>
          </cell>
        </row>
        <row r="146">
          <cell r="F146">
            <v>2033</v>
          </cell>
          <cell r="K146">
            <v>232</v>
          </cell>
          <cell r="V146">
            <v>1070</v>
          </cell>
          <cell r="AA146">
            <v>141</v>
          </cell>
        </row>
        <row r="147">
          <cell r="F147">
            <v>20820</v>
          </cell>
          <cell r="V147">
            <v>8754</v>
          </cell>
        </row>
        <row r="148">
          <cell r="F148">
            <v>1768</v>
          </cell>
          <cell r="K148">
            <v>120</v>
          </cell>
          <cell r="V148">
            <v>414</v>
          </cell>
          <cell r="AA148">
            <v>39</v>
          </cell>
        </row>
        <row r="149">
          <cell r="F149">
            <v>1840</v>
          </cell>
          <cell r="K149">
            <v>150</v>
          </cell>
          <cell r="V149">
            <v>477</v>
          </cell>
          <cell r="AA149">
            <v>78</v>
          </cell>
        </row>
        <row r="150">
          <cell r="F150">
            <v>2040</v>
          </cell>
          <cell r="K150">
            <v>142</v>
          </cell>
          <cell r="V150">
            <v>503</v>
          </cell>
          <cell r="AA150">
            <v>58</v>
          </cell>
        </row>
        <row r="151">
          <cell r="F151">
            <v>1253</v>
          </cell>
          <cell r="K151">
            <v>102</v>
          </cell>
          <cell r="V151">
            <v>197</v>
          </cell>
          <cell r="AA151">
            <v>33</v>
          </cell>
        </row>
        <row r="152">
          <cell r="F152">
            <v>1428</v>
          </cell>
          <cell r="K152">
            <v>142</v>
          </cell>
          <cell r="V152">
            <v>322</v>
          </cell>
          <cell r="AA152">
            <v>50</v>
          </cell>
        </row>
        <row r="153">
          <cell r="F153">
            <v>1106</v>
          </cell>
          <cell r="K153">
            <v>116</v>
          </cell>
          <cell r="V153">
            <v>222</v>
          </cell>
          <cell r="AA153">
            <v>44</v>
          </cell>
        </row>
        <row r="154">
          <cell r="F154">
            <v>1169</v>
          </cell>
          <cell r="K154">
            <v>156</v>
          </cell>
          <cell r="V154">
            <v>175</v>
          </cell>
          <cell r="AA154">
            <v>67</v>
          </cell>
        </row>
        <row r="155">
          <cell r="F155">
            <v>1446</v>
          </cell>
          <cell r="K155">
            <v>172</v>
          </cell>
          <cell r="V155">
            <v>287</v>
          </cell>
          <cell r="AA155">
            <v>53</v>
          </cell>
        </row>
        <row r="156">
          <cell r="F156">
            <v>1696</v>
          </cell>
          <cell r="K156">
            <v>171</v>
          </cell>
          <cell r="V156">
            <v>266</v>
          </cell>
          <cell r="AA156">
            <v>81</v>
          </cell>
        </row>
        <row r="157">
          <cell r="F157">
            <v>1470</v>
          </cell>
          <cell r="K157">
            <v>131</v>
          </cell>
          <cell r="V157">
            <v>272</v>
          </cell>
          <cell r="AA157">
            <v>32</v>
          </cell>
        </row>
        <row r="158">
          <cell r="F158">
            <v>1601</v>
          </cell>
          <cell r="K158">
            <v>110</v>
          </cell>
          <cell r="V158">
            <v>229</v>
          </cell>
          <cell r="AA158">
            <v>37</v>
          </cell>
        </row>
        <row r="159">
          <cell r="F159">
            <v>1671</v>
          </cell>
          <cell r="K159">
            <v>169</v>
          </cell>
          <cell r="V159">
            <v>316</v>
          </cell>
          <cell r="AA159">
            <v>64</v>
          </cell>
        </row>
        <row r="160">
          <cell r="F160">
            <v>18488</v>
          </cell>
          <cell r="V160">
            <v>3680</v>
          </cell>
        </row>
        <row r="161">
          <cell r="F161">
            <v>3342</v>
          </cell>
          <cell r="K161">
            <v>523</v>
          </cell>
          <cell r="V161">
            <v>1442</v>
          </cell>
          <cell r="AA161">
            <v>303</v>
          </cell>
        </row>
        <row r="162">
          <cell r="F162">
            <v>2470</v>
          </cell>
          <cell r="K162">
            <v>462</v>
          </cell>
          <cell r="V162">
            <v>326</v>
          </cell>
          <cell r="AA162">
            <v>420</v>
          </cell>
        </row>
        <row r="163">
          <cell r="F163">
            <v>3072</v>
          </cell>
          <cell r="K163">
            <v>475</v>
          </cell>
          <cell r="V163">
            <v>1072</v>
          </cell>
          <cell r="AA163">
            <v>75</v>
          </cell>
        </row>
        <row r="164">
          <cell r="F164">
            <v>2504</v>
          </cell>
          <cell r="K164">
            <v>381</v>
          </cell>
          <cell r="V164">
            <v>1504</v>
          </cell>
          <cell r="AA164">
            <v>86</v>
          </cell>
        </row>
        <row r="165">
          <cell r="F165">
            <v>2313</v>
          </cell>
          <cell r="K165">
            <v>383</v>
          </cell>
          <cell r="V165">
            <v>2264</v>
          </cell>
          <cell r="AA165">
            <v>184</v>
          </cell>
        </row>
        <row r="166">
          <cell r="F166">
            <v>2596</v>
          </cell>
          <cell r="K166">
            <v>905</v>
          </cell>
          <cell r="V166">
            <v>1770</v>
          </cell>
          <cell r="AA166">
            <v>413</v>
          </cell>
        </row>
        <row r="167">
          <cell r="F167">
            <v>3182</v>
          </cell>
          <cell r="K167">
            <v>710</v>
          </cell>
          <cell r="V167">
            <v>2190</v>
          </cell>
          <cell r="AA167">
            <v>278</v>
          </cell>
        </row>
        <row r="168">
          <cell r="F168">
            <v>3109</v>
          </cell>
          <cell r="K168">
            <v>575</v>
          </cell>
          <cell r="V168">
            <v>2205</v>
          </cell>
          <cell r="AA168">
            <v>303</v>
          </cell>
        </row>
        <row r="169">
          <cell r="F169">
            <v>3068</v>
          </cell>
          <cell r="K169">
            <v>650</v>
          </cell>
          <cell r="V169">
            <v>2264</v>
          </cell>
          <cell r="AA169">
            <v>330</v>
          </cell>
        </row>
        <row r="170">
          <cell r="F170">
            <v>3500</v>
          </cell>
          <cell r="K170">
            <v>565</v>
          </cell>
          <cell r="V170">
            <v>2030</v>
          </cell>
          <cell r="AA170">
            <v>304</v>
          </cell>
        </row>
        <row r="171">
          <cell r="F171">
            <v>3328</v>
          </cell>
          <cell r="K171">
            <v>501</v>
          </cell>
          <cell r="V171">
            <v>2801</v>
          </cell>
          <cell r="AA171">
            <v>304</v>
          </cell>
        </row>
        <row r="172">
          <cell r="F172">
            <v>2650</v>
          </cell>
          <cell r="K172">
            <v>726</v>
          </cell>
          <cell r="V172">
            <v>2312</v>
          </cell>
          <cell r="AA172">
            <v>433</v>
          </cell>
        </row>
        <row r="173">
          <cell r="F173">
            <v>35134</v>
          </cell>
          <cell r="V173">
            <v>22180</v>
          </cell>
        </row>
        <row r="174">
          <cell r="F174">
            <v>2150</v>
          </cell>
          <cell r="K174">
            <v>250</v>
          </cell>
          <cell r="V174">
            <v>334</v>
          </cell>
          <cell r="AA174">
            <v>106</v>
          </cell>
        </row>
        <row r="175">
          <cell r="F175">
            <v>1531</v>
          </cell>
          <cell r="K175">
            <v>240</v>
          </cell>
          <cell r="V175">
            <v>153</v>
          </cell>
          <cell r="AA175">
            <v>56</v>
          </cell>
        </row>
        <row r="176">
          <cell r="F176">
            <v>1962</v>
          </cell>
          <cell r="K176">
            <v>211</v>
          </cell>
          <cell r="V176">
            <v>208</v>
          </cell>
          <cell r="AA176">
            <v>73</v>
          </cell>
        </row>
        <row r="177">
          <cell r="F177">
            <v>1488</v>
          </cell>
          <cell r="K177">
            <v>152</v>
          </cell>
          <cell r="V177">
            <v>207</v>
          </cell>
          <cell r="AA177">
            <v>30</v>
          </cell>
        </row>
        <row r="178">
          <cell r="F178">
            <v>1632</v>
          </cell>
          <cell r="K178">
            <v>221</v>
          </cell>
          <cell r="V178">
            <v>241</v>
          </cell>
          <cell r="AA178">
            <v>60</v>
          </cell>
        </row>
        <row r="179">
          <cell r="F179">
            <v>1348</v>
          </cell>
          <cell r="K179">
            <v>248</v>
          </cell>
          <cell r="V179">
            <v>323</v>
          </cell>
          <cell r="AA179">
            <v>42</v>
          </cell>
        </row>
        <row r="180">
          <cell r="F180">
            <v>1746</v>
          </cell>
          <cell r="K180">
            <v>245</v>
          </cell>
          <cell r="V180">
            <v>220</v>
          </cell>
          <cell r="AA180">
            <v>33</v>
          </cell>
        </row>
        <row r="181">
          <cell r="F181">
            <v>2894</v>
          </cell>
          <cell r="K181">
            <v>342</v>
          </cell>
          <cell r="V181">
            <v>542</v>
          </cell>
          <cell r="AA181">
            <v>116</v>
          </cell>
        </row>
        <row r="182">
          <cell r="F182">
            <v>2096</v>
          </cell>
          <cell r="K182">
            <v>238</v>
          </cell>
          <cell r="V182">
            <v>414</v>
          </cell>
          <cell r="AA182">
            <v>56</v>
          </cell>
        </row>
        <row r="183">
          <cell r="F183">
            <v>2079</v>
          </cell>
          <cell r="K183">
            <v>220</v>
          </cell>
          <cell r="V183">
            <v>227</v>
          </cell>
          <cell r="AA183">
            <v>37</v>
          </cell>
        </row>
        <row r="184">
          <cell r="F184">
            <v>1969</v>
          </cell>
          <cell r="K184">
            <v>278</v>
          </cell>
          <cell r="V184">
            <v>259</v>
          </cell>
          <cell r="AA184">
            <v>45</v>
          </cell>
        </row>
        <row r="185">
          <cell r="F185">
            <v>1949</v>
          </cell>
          <cell r="K185">
            <v>282</v>
          </cell>
          <cell r="V185">
            <v>249</v>
          </cell>
          <cell r="AA185">
            <v>53</v>
          </cell>
        </row>
        <row r="186">
          <cell r="F186">
            <v>22844</v>
          </cell>
          <cell r="V186">
            <v>3377</v>
          </cell>
        </row>
        <row r="187">
          <cell r="F187">
            <v>1391</v>
          </cell>
          <cell r="K187">
            <v>113</v>
          </cell>
          <cell r="V187">
            <v>880</v>
          </cell>
          <cell r="AA187">
            <v>81</v>
          </cell>
        </row>
        <row r="188">
          <cell r="F188">
            <v>1431</v>
          </cell>
          <cell r="K188">
            <v>91</v>
          </cell>
          <cell r="V188">
            <v>534</v>
          </cell>
          <cell r="AA188">
            <v>25</v>
          </cell>
        </row>
        <row r="189">
          <cell r="F189">
            <v>1431</v>
          </cell>
          <cell r="K189">
            <v>91</v>
          </cell>
          <cell r="V189">
            <v>740</v>
          </cell>
          <cell r="AA189">
            <v>62</v>
          </cell>
        </row>
        <row r="190">
          <cell r="F190">
            <v>303</v>
          </cell>
          <cell r="K190">
            <v>1032</v>
          </cell>
          <cell r="V190">
            <v>211</v>
          </cell>
          <cell r="AA190">
            <v>50</v>
          </cell>
        </row>
        <row r="191">
          <cell r="F191">
            <v>1118</v>
          </cell>
          <cell r="K191">
            <v>83</v>
          </cell>
          <cell r="V191">
            <v>591</v>
          </cell>
          <cell r="AA191">
            <v>57</v>
          </cell>
        </row>
        <row r="192">
          <cell r="F192">
            <v>1230</v>
          </cell>
          <cell r="K192">
            <v>85</v>
          </cell>
          <cell r="V192">
            <v>695</v>
          </cell>
          <cell r="AA192">
            <v>65</v>
          </cell>
        </row>
        <row r="193">
          <cell r="F193">
            <v>1440</v>
          </cell>
          <cell r="K193">
            <v>1037</v>
          </cell>
          <cell r="V193">
            <v>638</v>
          </cell>
          <cell r="AA193">
            <v>400</v>
          </cell>
        </row>
        <row r="194">
          <cell r="F194">
            <v>1475</v>
          </cell>
          <cell r="K194">
            <v>104</v>
          </cell>
          <cell r="V194">
            <v>373</v>
          </cell>
          <cell r="AA194">
            <v>76</v>
          </cell>
        </row>
        <row r="195">
          <cell r="F195">
            <v>1713</v>
          </cell>
          <cell r="K195">
            <v>119</v>
          </cell>
          <cell r="V195">
            <v>464</v>
          </cell>
          <cell r="AA195">
            <v>78</v>
          </cell>
        </row>
        <row r="196">
          <cell r="F196">
            <v>1636</v>
          </cell>
          <cell r="K196">
            <v>107</v>
          </cell>
          <cell r="V196">
            <v>337</v>
          </cell>
          <cell r="AA196">
            <v>56</v>
          </cell>
        </row>
        <row r="197">
          <cell r="F197">
            <v>1770</v>
          </cell>
          <cell r="K197">
            <v>94</v>
          </cell>
          <cell r="V197">
            <v>402</v>
          </cell>
          <cell r="AA197">
            <v>34</v>
          </cell>
        </row>
        <row r="198">
          <cell r="F198">
            <v>1796</v>
          </cell>
          <cell r="K198">
            <v>122</v>
          </cell>
          <cell r="V198">
            <v>450</v>
          </cell>
          <cell r="AA198">
            <v>58</v>
          </cell>
        </row>
        <row r="199">
          <cell r="F199">
            <v>16734</v>
          </cell>
          <cell r="V199">
            <v>6315</v>
          </cell>
        </row>
        <row r="200">
          <cell r="F200">
            <v>1689</v>
          </cell>
          <cell r="K200">
            <v>112</v>
          </cell>
          <cell r="V200">
            <v>494</v>
          </cell>
          <cell r="AA200">
            <v>38</v>
          </cell>
        </row>
        <row r="201">
          <cell r="F201">
            <v>1099</v>
          </cell>
          <cell r="K201">
            <v>100</v>
          </cell>
          <cell r="V201">
            <v>390</v>
          </cell>
          <cell r="AA201">
            <v>34</v>
          </cell>
        </row>
        <row r="202">
          <cell r="F202">
            <v>1450</v>
          </cell>
          <cell r="K202">
            <v>99</v>
          </cell>
          <cell r="V202">
            <v>405</v>
          </cell>
          <cell r="AA202">
            <v>30</v>
          </cell>
        </row>
        <row r="203">
          <cell r="F203">
            <v>673</v>
          </cell>
          <cell r="K203">
            <v>65</v>
          </cell>
          <cell r="V203">
            <v>210</v>
          </cell>
          <cell r="AA203">
            <v>22</v>
          </cell>
        </row>
        <row r="204">
          <cell r="F204">
            <v>1604</v>
          </cell>
          <cell r="K204">
            <v>128</v>
          </cell>
          <cell r="V204">
            <v>304</v>
          </cell>
          <cell r="AA204">
            <v>18</v>
          </cell>
        </row>
        <row r="205">
          <cell r="F205">
            <v>2101</v>
          </cell>
          <cell r="K205">
            <v>118</v>
          </cell>
          <cell r="V205">
            <v>1860</v>
          </cell>
          <cell r="AA205">
            <v>98</v>
          </cell>
        </row>
        <row r="206">
          <cell r="F206">
            <v>1803</v>
          </cell>
          <cell r="K206">
            <v>97</v>
          </cell>
          <cell r="V206">
            <v>1657</v>
          </cell>
          <cell r="AA206">
            <v>8</v>
          </cell>
        </row>
        <row r="207">
          <cell r="F207">
            <v>1711</v>
          </cell>
          <cell r="K207">
            <v>99</v>
          </cell>
          <cell r="V207">
            <v>1659</v>
          </cell>
          <cell r="AA207">
            <v>17</v>
          </cell>
        </row>
        <row r="208">
          <cell r="F208">
            <v>2438</v>
          </cell>
          <cell r="K208">
            <v>116</v>
          </cell>
          <cell r="V208">
            <v>819</v>
          </cell>
          <cell r="AA208">
            <v>104</v>
          </cell>
        </row>
        <row r="209">
          <cell r="F209">
            <v>1618</v>
          </cell>
          <cell r="K209">
            <v>81</v>
          </cell>
          <cell r="V209">
            <v>1538</v>
          </cell>
          <cell r="AA209">
            <v>24</v>
          </cell>
        </row>
        <row r="210">
          <cell r="F210">
            <v>1766</v>
          </cell>
          <cell r="K210">
            <v>126</v>
          </cell>
          <cell r="V210">
            <v>175</v>
          </cell>
          <cell r="AA210">
            <v>103</v>
          </cell>
        </row>
        <row r="211">
          <cell r="F211">
            <v>2222</v>
          </cell>
          <cell r="K211">
            <v>164</v>
          </cell>
          <cell r="V211">
            <v>1693</v>
          </cell>
          <cell r="AA211">
            <v>115</v>
          </cell>
        </row>
        <row r="212">
          <cell r="F212">
            <v>20174</v>
          </cell>
          <cell r="V212">
            <v>11204</v>
          </cell>
        </row>
        <row r="213">
          <cell r="F213">
            <v>684</v>
          </cell>
          <cell r="K213">
            <v>32</v>
          </cell>
          <cell r="V213">
            <v>416</v>
          </cell>
          <cell r="AA213">
            <v>10</v>
          </cell>
        </row>
        <row r="214">
          <cell r="F214">
            <v>720</v>
          </cell>
          <cell r="K214">
            <v>35</v>
          </cell>
          <cell r="V214">
            <v>374</v>
          </cell>
          <cell r="AA214">
            <v>17</v>
          </cell>
        </row>
        <row r="215">
          <cell r="F215">
            <v>530</v>
          </cell>
          <cell r="K215">
            <v>68</v>
          </cell>
          <cell r="V215">
            <v>302</v>
          </cell>
          <cell r="AA215">
            <v>28</v>
          </cell>
        </row>
        <row r="216">
          <cell r="F216">
            <v>492</v>
          </cell>
          <cell r="K216">
            <v>39</v>
          </cell>
          <cell r="V216">
            <v>257</v>
          </cell>
          <cell r="AA216">
            <v>9</v>
          </cell>
        </row>
        <row r="217">
          <cell r="F217">
            <v>521</v>
          </cell>
          <cell r="K217">
            <v>43</v>
          </cell>
          <cell r="V217">
            <v>295</v>
          </cell>
          <cell r="AA217">
            <v>13</v>
          </cell>
        </row>
        <row r="218">
          <cell r="F218">
            <v>684</v>
          </cell>
          <cell r="K218">
            <v>56</v>
          </cell>
          <cell r="V218">
            <v>462</v>
          </cell>
          <cell r="AA218">
            <v>23</v>
          </cell>
        </row>
        <row r="219">
          <cell r="F219">
            <v>509</v>
          </cell>
          <cell r="K219">
            <v>54</v>
          </cell>
          <cell r="V219">
            <v>297</v>
          </cell>
          <cell r="AA219">
            <v>19</v>
          </cell>
        </row>
        <row r="220">
          <cell r="F220">
            <v>493</v>
          </cell>
          <cell r="K220">
            <v>38</v>
          </cell>
          <cell r="V220">
            <v>272</v>
          </cell>
          <cell r="AA220">
            <v>14</v>
          </cell>
        </row>
        <row r="221">
          <cell r="F221">
            <v>538</v>
          </cell>
          <cell r="K221">
            <v>74</v>
          </cell>
          <cell r="V221">
            <v>250</v>
          </cell>
          <cell r="AA221">
            <v>22</v>
          </cell>
        </row>
        <row r="222">
          <cell r="F222">
            <v>443</v>
          </cell>
          <cell r="K222">
            <v>47</v>
          </cell>
          <cell r="V222">
            <v>159</v>
          </cell>
          <cell r="AA222">
            <v>19</v>
          </cell>
        </row>
        <row r="223">
          <cell r="F223">
            <v>599</v>
          </cell>
          <cell r="K223">
            <v>43</v>
          </cell>
          <cell r="V223">
            <v>265</v>
          </cell>
          <cell r="AA223">
            <v>22</v>
          </cell>
        </row>
        <row r="224">
          <cell r="F224">
            <v>669</v>
          </cell>
          <cell r="K224">
            <v>49</v>
          </cell>
          <cell r="V224">
            <v>372</v>
          </cell>
          <cell r="AA224">
            <v>22</v>
          </cell>
        </row>
        <row r="225">
          <cell r="F225">
            <v>6882</v>
          </cell>
          <cell r="V225">
            <v>3721</v>
          </cell>
        </row>
        <row r="226">
          <cell r="F226">
            <v>2282</v>
          </cell>
          <cell r="K226">
            <v>369</v>
          </cell>
          <cell r="V226">
            <v>922</v>
          </cell>
          <cell r="AA226">
            <v>150</v>
          </cell>
        </row>
        <row r="227">
          <cell r="F227">
            <v>2638</v>
          </cell>
          <cell r="K227">
            <v>628</v>
          </cell>
          <cell r="V227">
            <v>921</v>
          </cell>
          <cell r="AA227">
            <v>205</v>
          </cell>
        </row>
        <row r="228">
          <cell r="F228">
            <v>2493</v>
          </cell>
          <cell r="K228">
            <v>514</v>
          </cell>
          <cell r="V228">
            <v>872</v>
          </cell>
          <cell r="AA228">
            <v>65</v>
          </cell>
        </row>
        <row r="229">
          <cell r="F229">
            <v>1598</v>
          </cell>
          <cell r="K229">
            <v>370</v>
          </cell>
          <cell r="V229">
            <v>348</v>
          </cell>
          <cell r="AA229">
            <v>161</v>
          </cell>
        </row>
        <row r="230">
          <cell r="F230">
            <v>1735</v>
          </cell>
          <cell r="K230">
            <v>395</v>
          </cell>
          <cell r="V230">
            <v>0</v>
          </cell>
          <cell r="AA230">
            <v>17</v>
          </cell>
        </row>
        <row r="231">
          <cell r="F231">
            <v>1743</v>
          </cell>
          <cell r="K231">
            <v>1506</v>
          </cell>
          <cell r="V231">
            <v>218</v>
          </cell>
          <cell r="AA231">
            <v>83</v>
          </cell>
        </row>
        <row r="232">
          <cell r="F232">
            <v>1898</v>
          </cell>
          <cell r="K232">
            <v>1778</v>
          </cell>
          <cell r="V232">
            <v>270</v>
          </cell>
          <cell r="AA232">
            <v>509</v>
          </cell>
        </row>
        <row r="233">
          <cell r="F233">
            <v>2000</v>
          </cell>
          <cell r="V233">
            <v>586</v>
          </cell>
        </row>
        <row r="234">
          <cell r="F234">
            <v>2257</v>
          </cell>
          <cell r="K234">
            <v>400</v>
          </cell>
          <cell r="V234">
            <v>498</v>
          </cell>
          <cell r="AA234">
            <v>161</v>
          </cell>
        </row>
        <row r="235">
          <cell r="F235">
            <v>2146</v>
          </cell>
          <cell r="K235">
            <v>358</v>
          </cell>
          <cell r="V235">
            <v>424</v>
          </cell>
          <cell r="AA235">
            <v>94</v>
          </cell>
        </row>
        <row r="236">
          <cell r="F236">
            <v>2297</v>
          </cell>
          <cell r="K236">
            <v>414</v>
          </cell>
          <cell r="V236">
            <v>580</v>
          </cell>
          <cell r="AA236">
            <v>133</v>
          </cell>
        </row>
        <row r="237">
          <cell r="F237">
            <v>2609</v>
          </cell>
          <cell r="K237">
            <v>513</v>
          </cell>
          <cell r="V237">
            <v>639</v>
          </cell>
          <cell r="AA237">
            <v>181</v>
          </cell>
        </row>
        <row r="238">
          <cell r="F238">
            <v>25696</v>
          </cell>
          <cell r="V238">
            <v>6278</v>
          </cell>
        </row>
        <row r="239">
          <cell r="F239">
            <v>2565</v>
          </cell>
          <cell r="K239">
            <v>710</v>
          </cell>
          <cell r="V239">
            <v>209</v>
          </cell>
          <cell r="AA239">
            <v>134</v>
          </cell>
        </row>
        <row r="240">
          <cell r="F240">
            <v>1891</v>
          </cell>
          <cell r="K240">
            <v>546</v>
          </cell>
          <cell r="V240">
            <v>112</v>
          </cell>
          <cell r="AA240">
            <v>69</v>
          </cell>
        </row>
        <row r="241">
          <cell r="F241">
            <v>2323</v>
          </cell>
          <cell r="K241">
            <v>674</v>
          </cell>
          <cell r="V241">
            <v>153</v>
          </cell>
          <cell r="AA241">
            <v>93</v>
          </cell>
        </row>
        <row r="242">
          <cell r="F242">
            <v>2065</v>
          </cell>
          <cell r="K242">
            <v>589</v>
          </cell>
          <cell r="V242">
            <v>178</v>
          </cell>
          <cell r="AA242">
            <v>97</v>
          </cell>
        </row>
        <row r="243">
          <cell r="F243">
            <v>2113</v>
          </cell>
          <cell r="K243">
            <v>731</v>
          </cell>
          <cell r="V243">
            <v>333</v>
          </cell>
          <cell r="AA243">
            <v>102</v>
          </cell>
        </row>
        <row r="244">
          <cell r="F244">
            <v>1917</v>
          </cell>
          <cell r="K244">
            <v>654</v>
          </cell>
          <cell r="V244">
            <v>273</v>
          </cell>
          <cell r="AA244">
            <v>64</v>
          </cell>
        </row>
        <row r="245">
          <cell r="F245">
            <v>2176</v>
          </cell>
          <cell r="K245">
            <v>915</v>
          </cell>
          <cell r="V245">
            <v>328</v>
          </cell>
          <cell r="AA245">
            <v>96</v>
          </cell>
        </row>
        <row r="246">
          <cell r="F246">
            <v>2415</v>
          </cell>
          <cell r="K246">
            <v>761</v>
          </cell>
          <cell r="V246">
            <v>221</v>
          </cell>
          <cell r="AA246">
            <v>57</v>
          </cell>
        </row>
        <row r="247">
          <cell r="F247">
            <v>2614</v>
          </cell>
          <cell r="K247">
            <v>773</v>
          </cell>
          <cell r="V247">
            <v>245</v>
          </cell>
          <cell r="AA247">
            <v>90</v>
          </cell>
        </row>
        <row r="248">
          <cell r="F248">
            <v>2408</v>
          </cell>
          <cell r="K248">
            <v>662</v>
          </cell>
          <cell r="V248">
            <v>150</v>
          </cell>
          <cell r="AA248">
            <v>61</v>
          </cell>
        </row>
        <row r="249">
          <cell r="F249">
            <v>2488</v>
          </cell>
          <cell r="K249">
            <v>741</v>
          </cell>
          <cell r="V249">
            <v>246</v>
          </cell>
          <cell r="AA249">
            <v>104</v>
          </cell>
        </row>
        <row r="250">
          <cell r="F250">
            <v>2674</v>
          </cell>
          <cell r="K250">
            <v>832</v>
          </cell>
          <cell r="V250">
            <v>264</v>
          </cell>
          <cell r="AA250">
            <v>150</v>
          </cell>
        </row>
        <row r="251">
          <cell r="F251">
            <v>27649</v>
          </cell>
          <cell r="V251">
            <v>2712</v>
          </cell>
        </row>
        <row r="252">
          <cell r="F252">
            <v>2143</v>
          </cell>
          <cell r="K252">
            <v>322</v>
          </cell>
          <cell r="V252">
            <v>1318</v>
          </cell>
          <cell r="AA252">
            <v>224</v>
          </cell>
        </row>
        <row r="253">
          <cell r="F253">
            <v>1821</v>
          </cell>
          <cell r="K253">
            <v>355</v>
          </cell>
          <cell r="V253">
            <v>1130</v>
          </cell>
          <cell r="AA253">
            <v>262</v>
          </cell>
        </row>
        <row r="254">
          <cell r="F254">
            <v>1739</v>
          </cell>
          <cell r="K254">
            <v>340</v>
          </cell>
          <cell r="V254">
            <v>1151</v>
          </cell>
          <cell r="AA254">
            <v>263</v>
          </cell>
        </row>
        <row r="255">
          <cell r="F255">
            <v>1387</v>
          </cell>
          <cell r="K255">
            <v>279</v>
          </cell>
          <cell r="V255">
            <v>983</v>
          </cell>
          <cell r="AA255">
            <v>190</v>
          </cell>
        </row>
        <row r="256">
          <cell r="F256">
            <v>1502</v>
          </cell>
          <cell r="K256">
            <v>368</v>
          </cell>
          <cell r="V256">
            <v>1019</v>
          </cell>
          <cell r="AA256">
            <v>230</v>
          </cell>
        </row>
        <row r="257">
          <cell r="F257">
            <v>1525</v>
          </cell>
          <cell r="K257">
            <v>344</v>
          </cell>
          <cell r="V257">
            <v>1097</v>
          </cell>
          <cell r="AA257">
            <v>249</v>
          </cell>
        </row>
        <row r="258">
          <cell r="F258">
            <v>1461</v>
          </cell>
          <cell r="K258">
            <v>349</v>
          </cell>
          <cell r="V258">
            <v>982</v>
          </cell>
          <cell r="AA258">
            <v>254</v>
          </cell>
        </row>
        <row r="259">
          <cell r="F259">
            <v>1701</v>
          </cell>
          <cell r="K259">
            <v>334</v>
          </cell>
          <cell r="V259">
            <v>1017</v>
          </cell>
          <cell r="AA259">
            <v>216</v>
          </cell>
        </row>
        <row r="260">
          <cell r="F260">
            <v>1989</v>
          </cell>
          <cell r="K260">
            <v>379</v>
          </cell>
          <cell r="V260">
            <v>1171</v>
          </cell>
          <cell r="AA260">
            <v>241</v>
          </cell>
        </row>
        <row r="261">
          <cell r="F261">
            <v>1763</v>
          </cell>
          <cell r="K261">
            <v>347</v>
          </cell>
          <cell r="V261">
            <v>855</v>
          </cell>
          <cell r="AA261">
            <v>188</v>
          </cell>
        </row>
        <row r="262">
          <cell r="F262">
            <v>2107</v>
          </cell>
          <cell r="K262">
            <v>366</v>
          </cell>
          <cell r="V262">
            <v>1168</v>
          </cell>
          <cell r="AA262">
            <v>259</v>
          </cell>
        </row>
        <row r="263">
          <cell r="F263">
            <v>2139</v>
          </cell>
          <cell r="K263">
            <v>505</v>
          </cell>
          <cell r="V263">
            <v>1328</v>
          </cell>
          <cell r="AA263">
            <v>404</v>
          </cell>
        </row>
        <row r="264">
          <cell r="F264">
            <v>21277</v>
          </cell>
          <cell r="V264">
            <v>13219</v>
          </cell>
        </row>
        <row r="265">
          <cell r="F265">
            <v>2120</v>
          </cell>
          <cell r="K265">
            <v>471</v>
          </cell>
          <cell r="V265">
            <v>520</v>
          </cell>
          <cell r="AA265">
            <v>182</v>
          </cell>
        </row>
        <row r="266">
          <cell r="F266">
            <v>1663</v>
          </cell>
          <cell r="K266">
            <v>301</v>
          </cell>
          <cell r="V266">
            <v>408</v>
          </cell>
          <cell r="AA266">
            <v>136</v>
          </cell>
        </row>
        <row r="267">
          <cell r="F267">
            <v>2028</v>
          </cell>
          <cell r="K267">
            <v>409</v>
          </cell>
          <cell r="V267">
            <v>489</v>
          </cell>
          <cell r="AA267">
            <v>146</v>
          </cell>
        </row>
        <row r="268">
          <cell r="F268">
            <v>1621</v>
          </cell>
          <cell r="K268">
            <v>267</v>
          </cell>
          <cell r="V268">
            <v>362</v>
          </cell>
          <cell r="AA268">
            <v>131</v>
          </cell>
        </row>
        <row r="269">
          <cell r="F269">
            <v>1816</v>
          </cell>
          <cell r="K269">
            <v>370</v>
          </cell>
          <cell r="V269">
            <v>551</v>
          </cell>
          <cell r="AA269">
            <v>200</v>
          </cell>
        </row>
        <row r="270">
          <cell r="F270">
            <v>1821</v>
          </cell>
          <cell r="K270">
            <v>329</v>
          </cell>
          <cell r="V270">
            <v>526</v>
          </cell>
          <cell r="AA270">
            <v>166</v>
          </cell>
        </row>
        <row r="271">
          <cell r="F271">
            <v>1685</v>
          </cell>
          <cell r="K271">
            <v>358</v>
          </cell>
          <cell r="V271">
            <v>480</v>
          </cell>
          <cell r="AA271">
            <v>150</v>
          </cell>
        </row>
        <row r="272">
          <cell r="F272">
            <v>1882</v>
          </cell>
          <cell r="K272">
            <v>349</v>
          </cell>
          <cell r="V272">
            <v>387</v>
          </cell>
          <cell r="AA272">
            <v>156</v>
          </cell>
        </row>
        <row r="273">
          <cell r="F273">
            <v>2175</v>
          </cell>
          <cell r="K273">
            <v>389</v>
          </cell>
          <cell r="V273">
            <v>487</v>
          </cell>
          <cell r="AA273">
            <v>153</v>
          </cell>
        </row>
        <row r="274">
          <cell r="F274">
            <v>2052</v>
          </cell>
          <cell r="K274">
            <v>364</v>
          </cell>
          <cell r="V274">
            <v>435</v>
          </cell>
          <cell r="AA274">
            <v>151</v>
          </cell>
        </row>
        <row r="275">
          <cell r="F275">
            <v>1977</v>
          </cell>
          <cell r="K275">
            <v>418</v>
          </cell>
          <cell r="V275">
            <v>500</v>
          </cell>
          <cell r="AA275">
            <v>181</v>
          </cell>
        </row>
        <row r="276">
          <cell r="F276">
            <v>2436</v>
          </cell>
          <cell r="K276">
            <v>387</v>
          </cell>
          <cell r="V276">
            <v>588</v>
          </cell>
          <cell r="AA276">
            <v>155</v>
          </cell>
        </row>
        <row r="277">
          <cell r="F277">
            <v>23276</v>
          </cell>
          <cell r="V277">
            <v>5733</v>
          </cell>
        </row>
        <row r="278">
          <cell r="F278">
            <v>2383</v>
          </cell>
          <cell r="K278">
            <v>384</v>
          </cell>
          <cell r="V278">
            <v>511</v>
          </cell>
          <cell r="AA278">
            <v>187</v>
          </cell>
        </row>
        <row r="279">
          <cell r="F279">
            <v>1826</v>
          </cell>
          <cell r="K279">
            <v>300</v>
          </cell>
          <cell r="V279">
            <v>592</v>
          </cell>
          <cell r="AA279">
            <v>70</v>
          </cell>
        </row>
        <row r="280">
          <cell r="F280">
            <v>2278</v>
          </cell>
          <cell r="K280">
            <v>332</v>
          </cell>
          <cell r="V280">
            <v>794</v>
          </cell>
          <cell r="AA280">
            <v>96</v>
          </cell>
        </row>
        <row r="281">
          <cell r="F281">
            <v>1243</v>
          </cell>
          <cell r="K281">
            <v>208</v>
          </cell>
          <cell r="V281">
            <v>230</v>
          </cell>
          <cell r="AA281">
            <v>59</v>
          </cell>
        </row>
        <row r="282">
          <cell r="F282">
            <v>1517</v>
          </cell>
          <cell r="K282">
            <v>246</v>
          </cell>
          <cell r="V282">
            <v>407</v>
          </cell>
          <cell r="AA282">
            <v>86</v>
          </cell>
        </row>
        <row r="283">
          <cell r="F283">
            <v>2206</v>
          </cell>
          <cell r="K283">
            <v>206</v>
          </cell>
          <cell r="V283">
            <v>1387</v>
          </cell>
          <cell r="AA283">
            <v>119</v>
          </cell>
        </row>
        <row r="284">
          <cell r="F284">
            <v>1542</v>
          </cell>
          <cell r="K284">
            <v>267</v>
          </cell>
          <cell r="V284">
            <v>312</v>
          </cell>
          <cell r="AA284">
            <v>70</v>
          </cell>
        </row>
        <row r="285">
          <cell r="F285">
            <v>1487</v>
          </cell>
          <cell r="K285">
            <v>244</v>
          </cell>
          <cell r="V285">
            <v>254</v>
          </cell>
          <cell r="AA285">
            <v>46</v>
          </cell>
        </row>
        <row r="286">
          <cell r="F286">
            <v>2183</v>
          </cell>
          <cell r="K286">
            <v>285</v>
          </cell>
          <cell r="V286">
            <v>334</v>
          </cell>
          <cell r="AA286">
            <v>56</v>
          </cell>
        </row>
        <row r="287">
          <cell r="F287">
            <v>1735</v>
          </cell>
          <cell r="K287">
            <v>286</v>
          </cell>
          <cell r="V287">
            <v>217</v>
          </cell>
          <cell r="AA287">
            <v>54</v>
          </cell>
        </row>
        <row r="288">
          <cell r="F288">
            <v>2045</v>
          </cell>
          <cell r="K288">
            <v>266</v>
          </cell>
          <cell r="V288">
            <v>293</v>
          </cell>
          <cell r="AA288">
            <v>45</v>
          </cell>
        </row>
        <row r="289">
          <cell r="F289">
            <v>2047</v>
          </cell>
          <cell r="K289">
            <v>339</v>
          </cell>
          <cell r="V289">
            <v>475</v>
          </cell>
          <cell r="AA289">
            <v>99</v>
          </cell>
        </row>
        <row r="290">
          <cell r="F290">
            <v>22492</v>
          </cell>
          <cell r="V290">
            <v>5806</v>
          </cell>
        </row>
        <row r="291">
          <cell r="F291">
            <v>5792</v>
          </cell>
          <cell r="K291">
            <v>741</v>
          </cell>
          <cell r="V291">
            <v>450</v>
          </cell>
          <cell r="AA291">
            <v>132</v>
          </cell>
        </row>
        <row r="292">
          <cell r="F292">
            <v>5358</v>
          </cell>
          <cell r="K292">
            <v>602</v>
          </cell>
          <cell r="V292">
            <v>1123</v>
          </cell>
          <cell r="AA292">
            <v>406</v>
          </cell>
        </row>
        <row r="293">
          <cell r="F293">
            <v>6048</v>
          </cell>
          <cell r="K293">
            <v>746</v>
          </cell>
          <cell r="V293">
            <v>2107</v>
          </cell>
          <cell r="AA293">
            <v>224</v>
          </cell>
        </row>
        <row r="294">
          <cell r="F294">
            <v>5027</v>
          </cell>
          <cell r="K294">
            <v>538</v>
          </cell>
          <cell r="V294">
            <v>1373</v>
          </cell>
          <cell r="AA294">
            <v>292</v>
          </cell>
        </row>
        <row r="295">
          <cell r="F295">
            <v>5430</v>
          </cell>
          <cell r="K295">
            <v>548</v>
          </cell>
          <cell r="V295">
            <v>1688</v>
          </cell>
          <cell r="AA295">
            <v>244</v>
          </cell>
        </row>
        <row r="296">
          <cell r="F296">
            <v>4623</v>
          </cell>
          <cell r="K296">
            <v>563</v>
          </cell>
          <cell r="V296">
            <v>1258</v>
          </cell>
          <cell r="AA296">
            <v>198</v>
          </cell>
        </row>
        <row r="297">
          <cell r="F297">
            <v>4563</v>
          </cell>
          <cell r="K297">
            <v>604</v>
          </cell>
          <cell r="V297">
            <v>1144</v>
          </cell>
          <cell r="AA297">
            <v>148</v>
          </cell>
        </row>
        <row r="298">
          <cell r="F298">
            <v>5673</v>
          </cell>
          <cell r="K298">
            <v>670</v>
          </cell>
          <cell r="V298">
            <v>1404</v>
          </cell>
          <cell r="AA298">
            <v>206</v>
          </cell>
        </row>
        <row r="299">
          <cell r="F299">
            <v>6240</v>
          </cell>
          <cell r="K299">
            <v>691</v>
          </cell>
          <cell r="V299">
            <v>1492</v>
          </cell>
          <cell r="AA299">
            <v>256</v>
          </cell>
        </row>
        <row r="300">
          <cell r="F300">
            <v>6043</v>
          </cell>
          <cell r="K300">
            <v>644</v>
          </cell>
          <cell r="V300">
            <v>1464</v>
          </cell>
          <cell r="AA300">
            <v>220</v>
          </cell>
        </row>
        <row r="301">
          <cell r="F301">
            <v>6907</v>
          </cell>
          <cell r="K301">
            <v>815</v>
          </cell>
          <cell r="V301">
            <v>1873</v>
          </cell>
          <cell r="AA301">
            <v>272</v>
          </cell>
        </row>
        <row r="302">
          <cell r="F302">
            <v>7749</v>
          </cell>
          <cell r="K302">
            <v>839</v>
          </cell>
          <cell r="V302">
            <v>2489</v>
          </cell>
          <cell r="AA302">
            <v>259</v>
          </cell>
        </row>
        <row r="303">
          <cell r="F303">
            <v>69453</v>
          </cell>
          <cell r="V303">
            <v>17865</v>
          </cell>
        </row>
        <row r="304">
          <cell r="F304">
            <v>3077</v>
          </cell>
          <cell r="K304">
            <v>979</v>
          </cell>
          <cell r="V304">
            <v>2104</v>
          </cell>
          <cell r="AA304">
            <v>112</v>
          </cell>
        </row>
        <row r="305">
          <cell r="F305">
            <v>2381</v>
          </cell>
          <cell r="K305">
            <v>190</v>
          </cell>
          <cell r="V305">
            <v>1600</v>
          </cell>
          <cell r="AA305">
            <v>133</v>
          </cell>
        </row>
        <row r="306">
          <cell r="F306">
            <v>2303</v>
          </cell>
          <cell r="K306">
            <v>213</v>
          </cell>
          <cell r="V306">
            <v>1281</v>
          </cell>
          <cell r="AA306">
            <v>139</v>
          </cell>
        </row>
        <row r="307">
          <cell r="F307">
            <v>1942</v>
          </cell>
          <cell r="K307">
            <v>143</v>
          </cell>
          <cell r="V307">
            <v>831</v>
          </cell>
          <cell r="AA307">
            <v>58</v>
          </cell>
        </row>
        <row r="308">
          <cell r="F308">
            <v>2185</v>
          </cell>
          <cell r="K308">
            <v>157</v>
          </cell>
          <cell r="V308">
            <v>1002</v>
          </cell>
          <cell r="AA308">
            <v>55</v>
          </cell>
        </row>
        <row r="309">
          <cell r="F309">
            <v>1823</v>
          </cell>
          <cell r="K309">
            <v>167</v>
          </cell>
          <cell r="V309">
            <v>661</v>
          </cell>
          <cell r="AA309">
            <v>62</v>
          </cell>
        </row>
        <row r="310">
          <cell r="F310">
            <v>2229</v>
          </cell>
          <cell r="K310">
            <v>198</v>
          </cell>
          <cell r="V310">
            <v>981</v>
          </cell>
          <cell r="AA310">
            <v>112</v>
          </cell>
        </row>
        <row r="311">
          <cell r="F311">
            <v>2123</v>
          </cell>
          <cell r="K311">
            <v>162</v>
          </cell>
          <cell r="V311">
            <v>916</v>
          </cell>
          <cell r="AA311">
            <v>107</v>
          </cell>
        </row>
        <row r="312">
          <cell r="F312">
            <v>2904</v>
          </cell>
          <cell r="K312">
            <v>174</v>
          </cell>
          <cell r="V312">
            <v>1500</v>
          </cell>
          <cell r="AA312">
            <v>102</v>
          </cell>
        </row>
        <row r="313">
          <cell r="F313">
            <v>2644</v>
          </cell>
          <cell r="K313">
            <v>191</v>
          </cell>
          <cell r="V313">
            <v>1337</v>
          </cell>
          <cell r="AA313">
            <v>86</v>
          </cell>
        </row>
        <row r="314">
          <cell r="F314">
            <v>3279</v>
          </cell>
          <cell r="K314">
            <v>251</v>
          </cell>
          <cell r="V314">
            <v>1797</v>
          </cell>
          <cell r="AA314">
            <v>159</v>
          </cell>
        </row>
        <row r="315">
          <cell r="F315">
            <v>3390</v>
          </cell>
          <cell r="K315">
            <v>251</v>
          </cell>
          <cell r="V315">
            <v>1991</v>
          </cell>
          <cell r="AA315">
            <v>156</v>
          </cell>
        </row>
        <row r="316">
          <cell r="F316">
            <v>30280</v>
          </cell>
          <cell r="V316">
            <v>16001</v>
          </cell>
        </row>
        <row r="317">
          <cell r="F317">
            <v>4670</v>
          </cell>
          <cell r="K317">
            <v>2456</v>
          </cell>
          <cell r="V317">
            <v>3992</v>
          </cell>
          <cell r="AA317">
            <v>1437</v>
          </cell>
        </row>
        <row r="318">
          <cell r="F318">
            <v>2739</v>
          </cell>
          <cell r="K318">
            <v>1238</v>
          </cell>
          <cell r="V318">
            <v>775</v>
          </cell>
          <cell r="AA318">
            <v>334</v>
          </cell>
        </row>
        <row r="319">
          <cell r="F319">
            <v>2873</v>
          </cell>
          <cell r="K319">
            <v>1416</v>
          </cell>
          <cell r="V319">
            <v>1003</v>
          </cell>
          <cell r="AA319">
            <v>407</v>
          </cell>
        </row>
        <row r="320">
          <cell r="F320">
            <v>2264</v>
          </cell>
          <cell r="K320">
            <v>395</v>
          </cell>
          <cell r="V320">
            <v>776</v>
          </cell>
          <cell r="AA320">
            <v>87</v>
          </cell>
        </row>
        <row r="321">
          <cell r="F321">
            <v>2145</v>
          </cell>
          <cell r="K321">
            <v>440</v>
          </cell>
          <cell r="V321">
            <v>717</v>
          </cell>
          <cell r="AA321">
            <v>117</v>
          </cell>
        </row>
        <row r="322">
          <cell r="F322">
            <v>2406</v>
          </cell>
          <cell r="K322">
            <v>439</v>
          </cell>
          <cell r="V322">
            <v>937</v>
          </cell>
          <cell r="AA322">
            <v>98</v>
          </cell>
        </row>
        <row r="323">
          <cell r="F323">
            <v>5253</v>
          </cell>
          <cell r="K323">
            <v>1009</v>
          </cell>
          <cell r="V323">
            <v>1530</v>
          </cell>
          <cell r="AA323">
            <v>579</v>
          </cell>
        </row>
        <row r="324">
          <cell r="F324">
            <v>6253</v>
          </cell>
          <cell r="K324">
            <v>964</v>
          </cell>
          <cell r="V324">
            <v>1378</v>
          </cell>
          <cell r="AA324">
            <v>469</v>
          </cell>
        </row>
        <row r="325">
          <cell r="F325">
            <v>4010</v>
          </cell>
          <cell r="K325">
            <v>664</v>
          </cell>
          <cell r="V325">
            <v>1978</v>
          </cell>
          <cell r="AA325">
            <v>260</v>
          </cell>
        </row>
        <row r="326">
          <cell r="F326">
            <v>3339</v>
          </cell>
          <cell r="K326">
            <v>684</v>
          </cell>
          <cell r="V326">
            <v>1222</v>
          </cell>
          <cell r="AA326">
            <v>326</v>
          </cell>
        </row>
        <row r="327">
          <cell r="F327">
            <v>4359</v>
          </cell>
          <cell r="K327">
            <v>910</v>
          </cell>
          <cell r="V327">
            <v>1610</v>
          </cell>
          <cell r="AA327">
            <v>506</v>
          </cell>
        </row>
        <row r="328">
          <cell r="F328">
            <v>4155</v>
          </cell>
          <cell r="K328">
            <v>823</v>
          </cell>
          <cell r="V328">
            <v>1476</v>
          </cell>
          <cell r="AA328">
            <v>509</v>
          </cell>
        </row>
        <row r="329">
          <cell r="F329">
            <v>44466</v>
          </cell>
          <cell r="V329">
            <v>17394</v>
          </cell>
        </row>
        <row r="330">
          <cell r="F330">
            <v>3651</v>
          </cell>
          <cell r="K330">
            <v>361</v>
          </cell>
          <cell r="V330">
            <v>1414</v>
          </cell>
          <cell r="AA330">
            <v>116</v>
          </cell>
        </row>
        <row r="331">
          <cell r="F331">
            <v>3618</v>
          </cell>
          <cell r="K331">
            <v>390</v>
          </cell>
          <cell r="V331">
            <v>1847</v>
          </cell>
          <cell r="AA331">
            <v>161</v>
          </cell>
        </row>
        <row r="332">
          <cell r="F332">
            <v>4087</v>
          </cell>
          <cell r="K332">
            <v>430</v>
          </cell>
          <cell r="V332">
            <v>1527</v>
          </cell>
          <cell r="AA332">
            <v>177</v>
          </cell>
        </row>
        <row r="333">
          <cell r="F333">
            <v>3183</v>
          </cell>
          <cell r="K333">
            <v>277</v>
          </cell>
          <cell r="V333">
            <v>1083</v>
          </cell>
          <cell r="AA333">
            <v>82</v>
          </cell>
        </row>
        <row r="334">
          <cell r="F334">
            <v>3925</v>
          </cell>
          <cell r="K334">
            <v>333</v>
          </cell>
          <cell r="V334">
            <v>1726</v>
          </cell>
          <cell r="AA334">
            <v>142</v>
          </cell>
        </row>
        <row r="335">
          <cell r="F335">
            <v>2861</v>
          </cell>
          <cell r="K335">
            <v>267</v>
          </cell>
          <cell r="V335">
            <v>1297</v>
          </cell>
          <cell r="AA335">
            <v>121</v>
          </cell>
        </row>
        <row r="336">
          <cell r="F336">
            <v>2889</v>
          </cell>
          <cell r="K336">
            <v>299</v>
          </cell>
          <cell r="V336">
            <v>1069</v>
          </cell>
          <cell r="AA336">
            <v>124</v>
          </cell>
        </row>
        <row r="337">
          <cell r="F337">
            <v>2843</v>
          </cell>
          <cell r="K337">
            <v>317</v>
          </cell>
          <cell r="V337">
            <v>1154</v>
          </cell>
          <cell r="AA337">
            <v>112</v>
          </cell>
        </row>
        <row r="338">
          <cell r="F338">
            <v>3226</v>
          </cell>
          <cell r="K338">
            <v>292</v>
          </cell>
          <cell r="V338">
            <v>1309</v>
          </cell>
          <cell r="AA338">
            <v>139</v>
          </cell>
        </row>
        <row r="339">
          <cell r="F339">
            <v>2921</v>
          </cell>
          <cell r="K339">
            <v>270</v>
          </cell>
          <cell r="V339">
            <v>945</v>
          </cell>
          <cell r="AA339">
            <v>108</v>
          </cell>
        </row>
        <row r="340">
          <cell r="F340">
            <v>3314</v>
          </cell>
          <cell r="K340">
            <v>360</v>
          </cell>
          <cell r="V340">
            <v>985</v>
          </cell>
          <cell r="AA340">
            <v>94</v>
          </cell>
        </row>
        <row r="341">
          <cell r="F341">
            <v>3860</v>
          </cell>
          <cell r="K341">
            <v>444</v>
          </cell>
          <cell r="V341">
            <v>1022</v>
          </cell>
          <cell r="AA341">
            <v>161</v>
          </cell>
        </row>
        <row r="342">
          <cell r="F342">
            <v>40378</v>
          </cell>
          <cell r="V342">
            <v>15378</v>
          </cell>
        </row>
        <row r="343">
          <cell r="F343">
            <v>1598</v>
          </cell>
          <cell r="K343">
            <v>182</v>
          </cell>
          <cell r="V343">
            <v>334</v>
          </cell>
          <cell r="AA343">
            <v>56</v>
          </cell>
        </row>
        <row r="344">
          <cell r="F344">
            <v>1417</v>
          </cell>
          <cell r="K344">
            <v>197</v>
          </cell>
          <cell r="V344">
            <v>328</v>
          </cell>
          <cell r="AA344">
            <v>63</v>
          </cell>
        </row>
        <row r="345">
          <cell r="F345">
            <v>1556</v>
          </cell>
          <cell r="K345">
            <v>181</v>
          </cell>
          <cell r="V345">
            <v>466</v>
          </cell>
          <cell r="AA345">
            <v>76</v>
          </cell>
        </row>
        <row r="346">
          <cell r="F346">
            <v>1324</v>
          </cell>
          <cell r="K346">
            <v>144</v>
          </cell>
          <cell r="V346">
            <v>285</v>
          </cell>
          <cell r="AA346">
            <v>59</v>
          </cell>
        </row>
        <row r="347">
          <cell r="F347">
            <v>1409</v>
          </cell>
          <cell r="K347">
            <v>185</v>
          </cell>
          <cell r="V347">
            <v>398</v>
          </cell>
          <cell r="AA347">
            <v>64</v>
          </cell>
        </row>
        <row r="348">
          <cell r="F348">
            <v>1143</v>
          </cell>
          <cell r="K348">
            <v>139</v>
          </cell>
          <cell r="V348">
            <v>262</v>
          </cell>
          <cell r="AA348">
            <v>56</v>
          </cell>
        </row>
        <row r="349">
          <cell r="F349">
            <v>1051</v>
          </cell>
          <cell r="K349">
            <v>174</v>
          </cell>
          <cell r="V349">
            <v>287</v>
          </cell>
          <cell r="AA349">
            <v>74</v>
          </cell>
        </row>
        <row r="350">
          <cell r="F350">
            <v>1336</v>
          </cell>
          <cell r="K350">
            <v>175</v>
          </cell>
          <cell r="V350">
            <v>283</v>
          </cell>
          <cell r="AA350">
            <v>84</v>
          </cell>
        </row>
        <row r="351">
          <cell r="F351">
            <v>1361</v>
          </cell>
          <cell r="K351">
            <v>220</v>
          </cell>
          <cell r="V351">
            <v>318</v>
          </cell>
          <cell r="AA351">
            <v>68</v>
          </cell>
        </row>
        <row r="352">
          <cell r="F352">
            <v>1381</v>
          </cell>
          <cell r="K352">
            <v>168</v>
          </cell>
          <cell r="V352">
            <v>244</v>
          </cell>
          <cell r="AA352">
            <v>34</v>
          </cell>
        </row>
        <row r="353">
          <cell r="F353">
            <v>1534</v>
          </cell>
          <cell r="K353">
            <v>181</v>
          </cell>
          <cell r="V353">
            <v>389</v>
          </cell>
          <cell r="AA353">
            <v>47</v>
          </cell>
        </row>
        <row r="354">
          <cell r="F354">
            <v>1718</v>
          </cell>
          <cell r="K354">
            <v>259</v>
          </cell>
          <cell r="V354">
            <v>365</v>
          </cell>
          <cell r="AA354">
            <v>70</v>
          </cell>
        </row>
        <row r="355">
          <cell r="F355">
            <v>16828</v>
          </cell>
          <cell r="V355">
            <v>3959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2018</v>
          </cell>
          <cell r="T5">
            <v>150</v>
          </cell>
          <cell r="U5">
            <v>2</v>
          </cell>
          <cell r="V5">
            <v>28</v>
          </cell>
          <cell r="W5">
            <v>23</v>
          </cell>
          <cell r="X5">
            <v>12</v>
          </cell>
          <cell r="Y5">
            <v>0</v>
          </cell>
        </row>
        <row r="6">
          <cell r="T6">
            <v>2</v>
          </cell>
          <cell r="U6">
            <v>7</v>
          </cell>
          <cell r="V6">
            <v>0</v>
          </cell>
          <cell r="W6">
            <v>0</v>
          </cell>
          <cell r="X6">
            <v>4</v>
          </cell>
          <cell r="Y6">
            <v>1</v>
          </cell>
        </row>
        <row r="8">
          <cell r="T8">
            <v>361</v>
          </cell>
          <cell r="U8">
            <v>26</v>
          </cell>
          <cell r="V8">
            <v>197</v>
          </cell>
          <cell r="W8">
            <v>43</v>
          </cell>
          <cell r="X8">
            <v>8</v>
          </cell>
          <cell r="Y8">
            <v>10</v>
          </cell>
        </row>
        <row r="9">
          <cell r="T9">
            <v>241</v>
          </cell>
          <cell r="U9">
            <v>9</v>
          </cell>
          <cell r="V9">
            <v>18</v>
          </cell>
          <cell r="W9">
            <v>11</v>
          </cell>
          <cell r="X9">
            <v>0</v>
          </cell>
          <cell r="Y9">
            <v>0</v>
          </cell>
        </row>
        <row r="11">
          <cell r="T11">
            <v>67</v>
          </cell>
          <cell r="U11">
            <v>24</v>
          </cell>
          <cell r="V11">
            <v>76</v>
          </cell>
          <cell r="W11">
            <v>32</v>
          </cell>
          <cell r="X11">
            <v>28</v>
          </cell>
          <cell r="Y11">
            <v>12</v>
          </cell>
        </row>
        <row r="12">
          <cell r="T12">
            <v>1</v>
          </cell>
          <cell r="U12">
            <v>0</v>
          </cell>
          <cell r="V12">
            <v>1</v>
          </cell>
          <cell r="W12">
            <v>4</v>
          </cell>
          <cell r="X12">
            <v>6</v>
          </cell>
          <cell r="Y12">
            <v>1</v>
          </cell>
        </row>
        <row r="14">
          <cell r="T14">
            <v>203</v>
          </cell>
          <cell r="U14">
            <v>242</v>
          </cell>
          <cell r="V14">
            <v>320</v>
          </cell>
          <cell r="W14">
            <v>74</v>
          </cell>
          <cell r="X14">
            <v>37</v>
          </cell>
          <cell r="Y14">
            <v>14</v>
          </cell>
        </row>
        <row r="15">
          <cell r="T15">
            <v>295</v>
          </cell>
          <cell r="U15">
            <v>24</v>
          </cell>
          <cell r="V15">
            <v>83</v>
          </cell>
          <cell r="W15">
            <v>4</v>
          </cell>
          <cell r="X15">
            <v>2</v>
          </cell>
          <cell r="Y15">
            <v>1</v>
          </cell>
        </row>
        <row r="17">
          <cell r="T17">
            <v>255</v>
          </cell>
          <cell r="U17">
            <v>12</v>
          </cell>
          <cell r="V17">
            <v>343</v>
          </cell>
          <cell r="W17">
            <v>21</v>
          </cell>
          <cell r="X17">
            <v>23</v>
          </cell>
          <cell r="Y17">
            <v>32</v>
          </cell>
        </row>
        <row r="18">
          <cell r="T18">
            <v>189</v>
          </cell>
          <cell r="U18">
            <v>6</v>
          </cell>
          <cell r="V18">
            <v>69</v>
          </cell>
          <cell r="W18">
            <v>11</v>
          </cell>
          <cell r="X18">
            <v>5</v>
          </cell>
          <cell r="Y18">
            <v>9</v>
          </cell>
        </row>
        <row r="20">
          <cell r="T20">
            <v>37</v>
          </cell>
          <cell r="U20">
            <v>180</v>
          </cell>
          <cell r="V20">
            <v>124</v>
          </cell>
          <cell r="W20">
            <v>23</v>
          </cell>
          <cell r="X20">
            <v>57</v>
          </cell>
          <cell r="Y20">
            <v>27</v>
          </cell>
        </row>
        <row r="21">
          <cell r="T21">
            <v>62</v>
          </cell>
          <cell r="U21">
            <v>126</v>
          </cell>
          <cell r="V21">
            <v>173</v>
          </cell>
          <cell r="W21">
            <v>9</v>
          </cell>
          <cell r="X21">
            <v>37</v>
          </cell>
          <cell r="Y21">
            <v>5</v>
          </cell>
        </row>
        <row r="23">
          <cell r="T23">
            <v>591</v>
          </cell>
          <cell r="U23">
            <v>90</v>
          </cell>
          <cell r="V23">
            <v>345</v>
          </cell>
          <cell r="W23">
            <v>95</v>
          </cell>
          <cell r="X23">
            <v>37</v>
          </cell>
          <cell r="Y23">
            <v>32</v>
          </cell>
        </row>
        <row r="24">
          <cell r="T24">
            <v>3</v>
          </cell>
          <cell r="U24">
            <v>1</v>
          </cell>
          <cell r="V24">
            <v>21</v>
          </cell>
          <cell r="W24">
            <v>2</v>
          </cell>
          <cell r="X24">
            <v>1</v>
          </cell>
          <cell r="Y24">
            <v>2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T27">
            <v>1022</v>
          </cell>
          <cell r="U27">
            <v>207</v>
          </cell>
          <cell r="V27">
            <v>252</v>
          </cell>
          <cell r="W27">
            <v>187</v>
          </cell>
          <cell r="X27">
            <v>127</v>
          </cell>
          <cell r="Y27">
            <v>45</v>
          </cell>
        </row>
        <row r="29">
          <cell r="T29">
            <v>453</v>
          </cell>
          <cell r="U29">
            <v>389</v>
          </cell>
          <cell r="V29">
            <v>31</v>
          </cell>
          <cell r="W29">
            <v>79</v>
          </cell>
          <cell r="X29">
            <v>18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T32">
            <v>475</v>
          </cell>
          <cell r="U32">
            <v>253</v>
          </cell>
          <cell r="V32">
            <v>192</v>
          </cell>
          <cell r="Y32">
            <v>10</v>
          </cell>
        </row>
        <row r="33">
          <cell r="T33">
            <v>90</v>
          </cell>
          <cell r="U33">
            <v>58</v>
          </cell>
          <cell r="V33">
            <v>37</v>
          </cell>
          <cell r="Y33">
            <v>2</v>
          </cell>
        </row>
        <row r="35">
          <cell r="T35">
            <v>81</v>
          </cell>
          <cell r="U35">
            <v>90</v>
          </cell>
          <cell r="V35">
            <v>949</v>
          </cell>
          <cell r="W35">
            <v>16</v>
          </cell>
          <cell r="X35">
            <v>40</v>
          </cell>
          <cell r="Y35">
            <v>35</v>
          </cell>
        </row>
        <row r="36">
          <cell r="T36">
            <v>2</v>
          </cell>
          <cell r="U36">
            <v>7</v>
          </cell>
          <cell r="V36">
            <v>27</v>
          </cell>
          <cell r="W36">
            <v>2</v>
          </cell>
          <cell r="X36">
            <v>10</v>
          </cell>
          <cell r="Y36">
            <v>2</v>
          </cell>
        </row>
        <row r="38">
          <cell r="T38">
            <v>161</v>
          </cell>
          <cell r="U38">
            <v>56</v>
          </cell>
          <cell r="V38">
            <v>35</v>
          </cell>
          <cell r="W38">
            <v>25</v>
          </cell>
          <cell r="X38">
            <v>39</v>
          </cell>
          <cell r="Y38">
            <v>14</v>
          </cell>
        </row>
        <row r="39">
          <cell r="T39">
            <v>4</v>
          </cell>
          <cell r="U39">
            <v>6</v>
          </cell>
          <cell r="V39">
            <v>4</v>
          </cell>
          <cell r="W39">
            <v>0</v>
          </cell>
          <cell r="X39">
            <v>2</v>
          </cell>
          <cell r="Y39">
            <v>1</v>
          </cell>
        </row>
        <row r="41">
          <cell r="T41">
            <v>461</v>
          </cell>
          <cell r="U41">
            <v>430</v>
          </cell>
          <cell r="V41">
            <v>352</v>
          </cell>
          <cell r="W41">
            <v>81</v>
          </cell>
          <cell r="X41">
            <v>70</v>
          </cell>
          <cell r="Y41">
            <v>10</v>
          </cell>
        </row>
        <row r="42">
          <cell r="T42">
            <v>300</v>
          </cell>
          <cell r="U42">
            <v>320</v>
          </cell>
          <cell r="V42">
            <v>401</v>
          </cell>
          <cell r="W42">
            <v>90</v>
          </cell>
          <cell r="X42">
            <v>73</v>
          </cell>
          <cell r="Y42">
            <v>6</v>
          </cell>
        </row>
        <row r="44">
          <cell r="T44">
            <v>158</v>
          </cell>
          <cell r="U44">
            <v>53</v>
          </cell>
          <cell r="V44">
            <v>183</v>
          </cell>
          <cell r="W44">
            <v>27</v>
          </cell>
          <cell r="X44">
            <v>9</v>
          </cell>
          <cell r="Y44">
            <v>14</v>
          </cell>
        </row>
        <row r="45">
          <cell r="T45">
            <v>0</v>
          </cell>
          <cell r="U45">
            <v>8</v>
          </cell>
          <cell r="V45">
            <v>12</v>
          </cell>
          <cell r="W45">
            <v>0</v>
          </cell>
          <cell r="X45">
            <v>4</v>
          </cell>
          <cell r="Y45">
            <v>2</v>
          </cell>
        </row>
        <row r="47">
          <cell r="T47">
            <v>122</v>
          </cell>
          <cell r="U47">
            <v>85</v>
          </cell>
          <cell r="V47">
            <v>246</v>
          </cell>
          <cell r="W47">
            <v>17</v>
          </cell>
          <cell r="X47">
            <v>41</v>
          </cell>
          <cell r="Y47">
            <v>17</v>
          </cell>
        </row>
        <row r="48">
          <cell r="T48">
            <v>1</v>
          </cell>
          <cell r="U48">
            <v>2</v>
          </cell>
          <cell r="V48">
            <v>8</v>
          </cell>
          <cell r="W48">
            <v>2</v>
          </cell>
          <cell r="X48">
            <v>1</v>
          </cell>
          <cell r="Y48">
            <v>0</v>
          </cell>
        </row>
        <row r="50">
          <cell r="T50">
            <v>358</v>
          </cell>
          <cell r="W50">
            <v>18</v>
          </cell>
          <cell r="X50">
            <v>22</v>
          </cell>
          <cell r="Y50">
            <v>50</v>
          </cell>
        </row>
        <row r="51">
          <cell r="T51">
            <v>215</v>
          </cell>
          <cell r="W51">
            <v>2</v>
          </cell>
          <cell r="X51">
            <v>10</v>
          </cell>
          <cell r="Y51">
            <v>2</v>
          </cell>
        </row>
        <row r="53">
          <cell r="T53">
            <v>36</v>
          </cell>
          <cell r="U53">
            <v>4</v>
          </cell>
          <cell r="V53">
            <v>210</v>
          </cell>
          <cell r="W53">
            <v>7</v>
          </cell>
          <cell r="X53">
            <v>7</v>
          </cell>
          <cell r="Y53">
            <v>8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6">
          <cell r="T56">
            <v>10</v>
          </cell>
          <cell r="U56">
            <v>94</v>
          </cell>
          <cell r="V56">
            <v>286</v>
          </cell>
          <cell r="W56">
            <v>6</v>
          </cell>
          <cell r="X56">
            <v>55</v>
          </cell>
          <cell r="Y56">
            <v>52</v>
          </cell>
        </row>
        <row r="57">
          <cell r="T57">
            <v>21</v>
          </cell>
          <cell r="U57">
            <v>32</v>
          </cell>
          <cell r="V57">
            <v>55</v>
          </cell>
          <cell r="W57">
            <v>7</v>
          </cell>
          <cell r="X57">
            <v>24</v>
          </cell>
          <cell r="Y57">
            <v>17</v>
          </cell>
        </row>
        <row r="59">
          <cell r="T59">
            <v>10</v>
          </cell>
          <cell r="U59">
            <v>68</v>
          </cell>
          <cell r="V59">
            <v>109</v>
          </cell>
          <cell r="W59">
            <v>1</v>
          </cell>
          <cell r="X59">
            <v>30</v>
          </cell>
          <cell r="Y59">
            <v>34</v>
          </cell>
        </row>
        <row r="60">
          <cell r="T60">
            <v>10</v>
          </cell>
          <cell r="U60">
            <v>30</v>
          </cell>
          <cell r="V60">
            <v>18</v>
          </cell>
          <cell r="W60">
            <v>8</v>
          </cell>
          <cell r="X60">
            <v>3</v>
          </cell>
          <cell r="Y60">
            <v>14</v>
          </cell>
        </row>
        <row r="62">
          <cell r="T62">
            <v>189</v>
          </cell>
          <cell r="U62">
            <v>304</v>
          </cell>
          <cell r="V62">
            <v>275</v>
          </cell>
          <cell r="W62">
            <v>67</v>
          </cell>
          <cell r="X62">
            <v>72</v>
          </cell>
          <cell r="Y62">
            <v>24</v>
          </cell>
        </row>
        <row r="63">
          <cell r="T63">
            <v>39</v>
          </cell>
          <cell r="U63">
            <v>116</v>
          </cell>
          <cell r="V63">
            <v>248</v>
          </cell>
          <cell r="W63">
            <v>12</v>
          </cell>
          <cell r="X63">
            <v>46</v>
          </cell>
          <cell r="Y63">
            <v>20</v>
          </cell>
        </row>
        <row r="65">
          <cell r="T65">
            <v>37</v>
          </cell>
          <cell r="U65">
            <v>23</v>
          </cell>
          <cell r="V65">
            <v>281</v>
          </cell>
          <cell r="W65">
            <v>37</v>
          </cell>
          <cell r="X65">
            <v>40</v>
          </cell>
          <cell r="Y65">
            <v>20</v>
          </cell>
        </row>
        <row r="66">
          <cell r="T66">
            <v>61</v>
          </cell>
          <cell r="U66">
            <v>46</v>
          </cell>
          <cell r="V66">
            <v>39</v>
          </cell>
          <cell r="W66">
            <v>21</v>
          </cell>
          <cell r="X66">
            <v>30</v>
          </cell>
          <cell r="Y66">
            <v>5</v>
          </cell>
        </row>
        <row r="68">
          <cell r="T68">
            <v>31</v>
          </cell>
          <cell r="U68">
            <v>17</v>
          </cell>
          <cell r="V68">
            <v>278</v>
          </cell>
          <cell r="W68">
            <v>11</v>
          </cell>
          <cell r="X68">
            <v>26</v>
          </cell>
          <cell r="Y68">
            <v>14</v>
          </cell>
        </row>
        <row r="69">
          <cell r="T69">
            <v>0</v>
          </cell>
          <cell r="U69">
            <v>0</v>
          </cell>
          <cell r="V69">
            <v>8</v>
          </cell>
          <cell r="W69">
            <v>0</v>
          </cell>
          <cell r="X69">
            <v>3</v>
          </cell>
          <cell r="Y69">
            <v>2</v>
          </cell>
        </row>
        <row r="71">
          <cell r="T71">
            <v>726</v>
          </cell>
          <cell r="U71">
            <v>181</v>
          </cell>
          <cell r="V71">
            <v>450</v>
          </cell>
          <cell r="W71">
            <v>94</v>
          </cell>
          <cell r="X71">
            <v>98</v>
          </cell>
          <cell r="Y71">
            <v>32</v>
          </cell>
        </row>
        <row r="72">
          <cell r="T72">
            <v>41</v>
          </cell>
          <cell r="U72">
            <v>53</v>
          </cell>
          <cell r="V72">
            <v>41</v>
          </cell>
          <cell r="W72">
            <v>7</v>
          </cell>
          <cell r="X72">
            <v>17</v>
          </cell>
          <cell r="Y72">
            <v>8</v>
          </cell>
        </row>
        <row r="74">
          <cell r="T74">
            <v>194</v>
          </cell>
          <cell r="U74">
            <v>619</v>
          </cell>
          <cell r="V74">
            <v>647</v>
          </cell>
          <cell r="W74">
            <v>22</v>
          </cell>
          <cell r="X74">
            <v>63</v>
          </cell>
          <cell r="Y74">
            <v>10</v>
          </cell>
        </row>
        <row r="75">
          <cell r="T75">
            <v>1</v>
          </cell>
          <cell r="U75">
            <v>15</v>
          </cell>
          <cell r="V75">
            <v>24</v>
          </cell>
          <cell r="W75">
            <v>0</v>
          </cell>
          <cell r="X75">
            <v>6</v>
          </cell>
          <cell r="Y75">
            <v>1</v>
          </cell>
        </row>
        <row r="77">
          <cell r="T77">
            <v>363</v>
          </cell>
          <cell r="U77">
            <v>45</v>
          </cell>
          <cell r="V77">
            <v>61</v>
          </cell>
          <cell r="W77">
            <v>147</v>
          </cell>
          <cell r="X77">
            <v>21</v>
          </cell>
          <cell r="Y77">
            <v>9</v>
          </cell>
        </row>
        <row r="78">
          <cell r="T78">
            <v>340</v>
          </cell>
          <cell r="U78">
            <v>1080</v>
          </cell>
          <cell r="V78">
            <v>89</v>
          </cell>
          <cell r="W78">
            <v>20</v>
          </cell>
          <cell r="X78">
            <v>60</v>
          </cell>
          <cell r="Y78">
            <v>3</v>
          </cell>
        </row>
        <row r="80">
          <cell r="T80">
            <v>313</v>
          </cell>
          <cell r="U80">
            <v>108</v>
          </cell>
          <cell r="V80">
            <v>860</v>
          </cell>
          <cell r="W80">
            <v>78</v>
          </cell>
          <cell r="X80">
            <v>38</v>
          </cell>
          <cell r="Y80">
            <v>6</v>
          </cell>
        </row>
        <row r="81">
          <cell r="T81">
            <v>1</v>
          </cell>
          <cell r="U81">
            <v>4</v>
          </cell>
          <cell r="V81">
            <v>23</v>
          </cell>
          <cell r="W81">
            <v>6</v>
          </cell>
          <cell r="X81">
            <v>8</v>
          </cell>
          <cell r="Y81">
            <v>3</v>
          </cell>
        </row>
        <row r="83">
          <cell r="T83">
            <v>52</v>
          </cell>
          <cell r="U83">
            <v>101</v>
          </cell>
          <cell r="V83">
            <v>129</v>
          </cell>
          <cell r="W83">
            <v>21</v>
          </cell>
          <cell r="X83">
            <v>33</v>
          </cell>
          <cell r="Y83">
            <v>9</v>
          </cell>
        </row>
        <row r="84">
          <cell r="T84">
            <v>25</v>
          </cell>
          <cell r="U84">
            <v>10</v>
          </cell>
          <cell r="V84">
            <v>1</v>
          </cell>
          <cell r="W84">
            <v>0</v>
          </cell>
          <cell r="X84">
            <v>5</v>
          </cell>
          <cell r="Y84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2238</v>
          </cell>
          <cell r="S5">
            <v>87</v>
          </cell>
          <cell r="T5">
            <v>3</v>
          </cell>
          <cell r="U5">
            <v>11</v>
          </cell>
          <cell r="V5">
            <v>14</v>
          </cell>
          <cell r="W5">
            <v>1</v>
          </cell>
          <cell r="X5">
            <v>2</v>
          </cell>
        </row>
        <row r="6">
          <cell r="S6">
            <v>1</v>
          </cell>
          <cell r="T6">
            <v>1</v>
          </cell>
          <cell r="U6">
            <v>3</v>
          </cell>
          <cell r="V6">
            <v>0</v>
          </cell>
          <cell r="W6">
            <v>2</v>
          </cell>
          <cell r="X6">
            <v>0</v>
          </cell>
        </row>
        <row r="8">
          <cell r="S8">
            <v>600</v>
          </cell>
          <cell r="T8">
            <v>23</v>
          </cell>
          <cell r="U8">
            <v>157</v>
          </cell>
          <cell r="V8">
            <v>61</v>
          </cell>
          <cell r="W8">
            <v>16</v>
          </cell>
          <cell r="X8">
            <v>11</v>
          </cell>
        </row>
        <row r="9">
          <cell r="S9">
            <v>294</v>
          </cell>
          <cell r="T9">
            <v>15</v>
          </cell>
          <cell r="U9">
            <v>16</v>
          </cell>
          <cell r="V9">
            <v>11</v>
          </cell>
          <cell r="W9">
            <v>1</v>
          </cell>
          <cell r="X9">
            <v>0</v>
          </cell>
        </row>
        <row r="11">
          <cell r="S11">
            <v>0</v>
          </cell>
          <cell r="T11">
            <v>87</v>
          </cell>
          <cell r="U11">
            <v>25</v>
          </cell>
          <cell r="V11">
            <v>72</v>
          </cell>
          <cell r="W11">
            <v>32</v>
          </cell>
          <cell r="X11">
            <v>23</v>
          </cell>
        </row>
        <row r="12">
          <cell r="S12">
            <v>8</v>
          </cell>
          <cell r="T12">
            <v>42</v>
          </cell>
          <cell r="U12">
            <v>12</v>
          </cell>
          <cell r="V12">
            <v>9</v>
          </cell>
          <cell r="W12">
            <v>8</v>
          </cell>
          <cell r="X12">
            <v>6</v>
          </cell>
        </row>
        <row r="14">
          <cell r="S14">
            <v>254</v>
          </cell>
          <cell r="T14">
            <v>208</v>
          </cell>
          <cell r="U14">
            <v>236</v>
          </cell>
          <cell r="V14">
            <v>58</v>
          </cell>
          <cell r="W14">
            <v>42</v>
          </cell>
          <cell r="X14">
            <v>10</v>
          </cell>
        </row>
        <row r="15">
          <cell r="S15">
            <v>37</v>
          </cell>
          <cell r="T15">
            <v>24</v>
          </cell>
          <cell r="U15">
            <v>81</v>
          </cell>
          <cell r="V15">
            <v>2</v>
          </cell>
          <cell r="W15">
            <v>0</v>
          </cell>
          <cell r="X15">
            <v>0</v>
          </cell>
        </row>
        <row r="17">
          <cell r="S17">
            <v>132</v>
          </cell>
          <cell r="T17">
            <v>12</v>
          </cell>
          <cell r="U17">
            <v>392</v>
          </cell>
          <cell r="V17">
            <v>23</v>
          </cell>
          <cell r="W17">
            <v>9</v>
          </cell>
          <cell r="X17">
            <v>35</v>
          </cell>
        </row>
        <row r="18">
          <cell r="S18">
            <v>169</v>
          </cell>
          <cell r="T18">
            <v>17</v>
          </cell>
          <cell r="U18">
            <v>25</v>
          </cell>
          <cell r="V18">
            <v>23</v>
          </cell>
          <cell r="W18">
            <v>5</v>
          </cell>
          <cell r="X18">
            <v>7</v>
          </cell>
        </row>
        <row r="20">
          <cell r="S20">
            <v>26</v>
          </cell>
          <cell r="T20">
            <v>171</v>
          </cell>
          <cell r="U20">
            <v>30</v>
          </cell>
          <cell r="V20">
            <v>25</v>
          </cell>
          <cell r="W20">
            <v>34</v>
          </cell>
          <cell r="X20">
            <v>7</v>
          </cell>
        </row>
        <row r="21">
          <cell r="S21">
            <v>46</v>
          </cell>
          <cell r="T21">
            <v>200</v>
          </cell>
          <cell r="U21">
            <v>44</v>
          </cell>
          <cell r="V21">
            <v>23</v>
          </cell>
          <cell r="W21">
            <v>51</v>
          </cell>
          <cell r="X21">
            <v>9</v>
          </cell>
        </row>
        <row r="23">
          <cell r="S23">
            <v>549</v>
          </cell>
          <cell r="T23">
            <v>35</v>
          </cell>
          <cell r="U23">
            <v>262</v>
          </cell>
          <cell r="V23">
            <v>158</v>
          </cell>
          <cell r="W23">
            <v>46</v>
          </cell>
          <cell r="X23">
            <v>24</v>
          </cell>
        </row>
        <row r="24">
          <cell r="S24">
            <v>5</v>
          </cell>
          <cell r="T24">
            <v>7</v>
          </cell>
          <cell r="U24">
            <v>9</v>
          </cell>
          <cell r="V24">
            <v>2</v>
          </cell>
          <cell r="W24">
            <v>5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S27">
            <v>1082</v>
          </cell>
          <cell r="T27">
            <v>419</v>
          </cell>
          <cell r="U27">
            <v>182</v>
          </cell>
          <cell r="V27">
            <v>155</v>
          </cell>
          <cell r="W27">
            <v>83</v>
          </cell>
          <cell r="X27">
            <v>23</v>
          </cell>
        </row>
        <row r="29">
          <cell r="S29">
            <v>231</v>
          </cell>
          <cell r="T29">
            <v>292</v>
          </cell>
          <cell r="U29">
            <v>376</v>
          </cell>
          <cell r="V29">
            <v>37</v>
          </cell>
          <cell r="W29">
            <v>47</v>
          </cell>
          <cell r="X29">
            <v>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T32">
            <v>146</v>
          </cell>
          <cell r="U32">
            <v>99</v>
          </cell>
          <cell r="V32">
            <v>27</v>
          </cell>
          <cell r="W32">
            <v>8</v>
          </cell>
          <cell r="X32">
            <v>5</v>
          </cell>
        </row>
        <row r="33">
          <cell r="T33">
            <v>21</v>
          </cell>
          <cell r="U33">
            <v>31</v>
          </cell>
          <cell r="V33">
            <v>28</v>
          </cell>
          <cell r="W33">
            <v>5</v>
          </cell>
          <cell r="X33">
            <v>0</v>
          </cell>
        </row>
        <row r="35">
          <cell r="S35">
            <v>53</v>
          </cell>
          <cell r="T35">
            <v>39</v>
          </cell>
          <cell r="U35">
            <v>520</v>
          </cell>
          <cell r="V35">
            <v>12</v>
          </cell>
          <cell r="W35">
            <v>43</v>
          </cell>
          <cell r="X35">
            <v>53</v>
          </cell>
        </row>
        <row r="36">
          <cell r="S36">
            <v>5</v>
          </cell>
          <cell r="T36">
            <v>2</v>
          </cell>
          <cell r="U36">
            <v>12</v>
          </cell>
          <cell r="V36">
            <v>3</v>
          </cell>
          <cell r="W36">
            <v>5</v>
          </cell>
          <cell r="X36">
            <v>3</v>
          </cell>
        </row>
        <row r="38">
          <cell r="S38">
            <v>163</v>
          </cell>
          <cell r="T38">
            <v>43</v>
          </cell>
          <cell r="U38">
            <v>43</v>
          </cell>
          <cell r="V38">
            <v>9</v>
          </cell>
          <cell r="W38">
            <v>12</v>
          </cell>
          <cell r="X38">
            <v>3</v>
          </cell>
        </row>
        <row r="39">
          <cell r="S39">
            <v>13</v>
          </cell>
          <cell r="T39">
            <v>4</v>
          </cell>
          <cell r="U39">
            <v>6</v>
          </cell>
          <cell r="V39">
            <v>3</v>
          </cell>
          <cell r="W39">
            <v>2</v>
          </cell>
          <cell r="X39">
            <v>3</v>
          </cell>
        </row>
        <row r="41">
          <cell r="S41">
            <v>501</v>
          </cell>
          <cell r="T41">
            <v>402</v>
          </cell>
          <cell r="U41">
            <v>305</v>
          </cell>
          <cell r="V41">
            <v>85</v>
          </cell>
          <cell r="W41">
            <v>60</v>
          </cell>
          <cell r="X41">
            <v>8</v>
          </cell>
        </row>
        <row r="42">
          <cell r="S42">
            <v>350</v>
          </cell>
          <cell r="T42">
            <v>250</v>
          </cell>
          <cell r="U42">
            <v>222</v>
          </cell>
          <cell r="V42">
            <v>89</v>
          </cell>
          <cell r="W42">
            <v>55</v>
          </cell>
          <cell r="X42">
            <v>7</v>
          </cell>
        </row>
        <row r="44">
          <cell r="S44">
            <v>38</v>
          </cell>
          <cell r="T44">
            <v>35</v>
          </cell>
          <cell r="U44">
            <v>109</v>
          </cell>
          <cell r="V44">
            <v>9</v>
          </cell>
          <cell r="W44">
            <v>12</v>
          </cell>
          <cell r="X44">
            <v>13</v>
          </cell>
        </row>
        <row r="45">
          <cell r="S45">
            <v>0</v>
          </cell>
          <cell r="T45">
            <v>25</v>
          </cell>
          <cell r="U45">
            <v>20</v>
          </cell>
          <cell r="V45">
            <v>0</v>
          </cell>
          <cell r="W45">
            <v>2</v>
          </cell>
          <cell r="X45">
            <v>1</v>
          </cell>
        </row>
        <row r="47">
          <cell r="S47">
            <v>77</v>
          </cell>
          <cell r="T47">
            <v>53</v>
          </cell>
          <cell r="U47">
            <v>177</v>
          </cell>
          <cell r="V47">
            <v>31</v>
          </cell>
          <cell r="W47">
            <v>16</v>
          </cell>
          <cell r="X47">
            <v>8</v>
          </cell>
        </row>
        <row r="48">
          <cell r="S48">
            <v>5</v>
          </cell>
          <cell r="T48">
            <v>2</v>
          </cell>
          <cell r="U48">
            <v>23</v>
          </cell>
          <cell r="V48">
            <v>0</v>
          </cell>
          <cell r="W48">
            <v>1</v>
          </cell>
          <cell r="X48">
            <v>0</v>
          </cell>
        </row>
        <row r="50">
          <cell r="S50">
            <v>315</v>
          </cell>
          <cell r="T50">
            <v>371</v>
          </cell>
          <cell r="U50">
            <v>496</v>
          </cell>
          <cell r="X50">
            <v>13</v>
          </cell>
        </row>
        <row r="51">
          <cell r="S51">
            <v>110</v>
          </cell>
          <cell r="T51">
            <v>138</v>
          </cell>
          <cell r="U51">
            <v>108</v>
          </cell>
          <cell r="X51">
            <v>0</v>
          </cell>
        </row>
        <row r="53">
          <cell r="S53">
            <v>57</v>
          </cell>
          <cell r="T53">
            <v>3</v>
          </cell>
          <cell r="U53">
            <v>99</v>
          </cell>
          <cell r="V53">
            <v>7</v>
          </cell>
          <cell r="W53">
            <v>4</v>
          </cell>
          <cell r="X53">
            <v>8</v>
          </cell>
        </row>
        <row r="54"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6">
          <cell r="S56">
            <v>4</v>
          </cell>
          <cell r="T56">
            <v>101</v>
          </cell>
          <cell r="U56">
            <v>186</v>
          </cell>
          <cell r="V56">
            <v>8</v>
          </cell>
          <cell r="W56">
            <v>48</v>
          </cell>
          <cell r="X56">
            <v>15</v>
          </cell>
        </row>
        <row r="57">
          <cell r="S57">
            <v>11</v>
          </cell>
          <cell r="T57">
            <v>60</v>
          </cell>
          <cell r="U57">
            <v>62</v>
          </cell>
          <cell r="V57">
            <v>6</v>
          </cell>
          <cell r="W57">
            <v>11</v>
          </cell>
          <cell r="X57">
            <v>6</v>
          </cell>
        </row>
        <row r="59">
          <cell r="S59">
            <v>19</v>
          </cell>
          <cell r="T59">
            <v>31</v>
          </cell>
          <cell r="U59">
            <v>57</v>
          </cell>
          <cell r="V59">
            <v>3</v>
          </cell>
          <cell r="W59">
            <v>19</v>
          </cell>
          <cell r="X59">
            <v>19</v>
          </cell>
        </row>
        <row r="60">
          <cell r="S60">
            <v>0</v>
          </cell>
          <cell r="T60">
            <v>16</v>
          </cell>
          <cell r="U60">
            <v>27</v>
          </cell>
          <cell r="V60">
            <v>0</v>
          </cell>
          <cell r="W60">
            <v>6</v>
          </cell>
          <cell r="X60">
            <v>14</v>
          </cell>
        </row>
        <row r="62">
          <cell r="S62">
            <v>175</v>
          </cell>
          <cell r="T62">
            <v>262</v>
          </cell>
          <cell r="U62">
            <v>174</v>
          </cell>
          <cell r="V62">
            <v>36</v>
          </cell>
          <cell r="W62">
            <v>56</v>
          </cell>
          <cell r="X62">
            <v>31</v>
          </cell>
        </row>
        <row r="63">
          <cell r="S63">
            <v>31</v>
          </cell>
          <cell r="T63">
            <v>58</v>
          </cell>
          <cell r="U63">
            <v>155</v>
          </cell>
          <cell r="V63">
            <v>13</v>
          </cell>
          <cell r="W63">
            <v>35</v>
          </cell>
          <cell r="X63">
            <v>17</v>
          </cell>
        </row>
        <row r="65">
          <cell r="S65">
            <v>65</v>
          </cell>
          <cell r="T65">
            <v>17</v>
          </cell>
          <cell r="U65">
            <v>190</v>
          </cell>
          <cell r="V65">
            <v>42</v>
          </cell>
          <cell r="W65">
            <v>31</v>
          </cell>
          <cell r="X65">
            <v>28</v>
          </cell>
        </row>
        <row r="66">
          <cell r="S66">
            <v>48</v>
          </cell>
          <cell r="T66">
            <v>56</v>
          </cell>
          <cell r="U66">
            <v>59</v>
          </cell>
          <cell r="V66">
            <v>17</v>
          </cell>
          <cell r="W66">
            <v>31</v>
          </cell>
          <cell r="X66">
            <v>2</v>
          </cell>
        </row>
        <row r="68">
          <cell r="S68">
            <v>29</v>
          </cell>
          <cell r="T68">
            <v>5</v>
          </cell>
          <cell r="U68">
            <v>181</v>
          </cell>
          <cell r="V68">
            <v>27</v>
          </cell>
          <cell r="W68">
            <v>12</v>
          </cell>
          <cell r="X68">
            <v>15</v>
          </cell>
        </row>
        <row r="69">
          <cell r="S69">
            <v>0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  <cell r="X69">
            <v>0</v>
          </cell>
        </row>
        <row r="71">
          <cell r="S71">
            <v>898</v>
          </cell>
          <cell r="T71">
            <v>119</v>
          </cell>
          <cell r="U71">
            <v>345</v>
          </cell>
          <cell r="V71">
            <v>120</v>
          </cell>
          <cell r="W71">
            <v>78</v>
          </cell>
          <cell r="X71">
            <v>7</v>
          </cell>
        </row>
        <row r="72">
          <cell r="S72">
            <v>55</v>
          </cell>
          <cell r="T72">
            <v>34</v>
          </cell>
          <cell r="U72">
            <v>13</v>
          </cell>
          <cell r="V72">
            <v>6</v>
          </cell>
          <cell r="W72">
            <v>9</v>
          </cell>
          <cell r="X72">
            <v>0</v>
          </cell>
        </row>
        <row r="74">
          <cell r="S74">
            <v>266</v>
          </cell>
          <cell r="T74">
            <v>442</v>
          </cell>
          <cell r="U74">
            <v>601</v>
          </cell>
          <cell r="V74">
            <v>23</v>
          </cell>
          <cell r="W74">
            <v>52</v>
          </cell>
          <cell r="X74">
            <v>7</v>
          </cell>
        </row>
        <row r="75">
          <cell r="S75">
            <v>2</v>
          </cell>
          <cell r="T75">
            <v>12</v>
          </cell>
          <cell r="U75">
            <v>14</v>
          </cell>
          <cell r="V75">
            <v>0</v>
          </cell>
          <cell r="W75">
            <v>3</v>
          </cell>
          <cell r="X75">
            <v>1</v>
          </cell>
        </row>
        <row r="77">
          <cell r="S77">
            <v>373</v>
          </cell>
          <cell r="T77">
            <v>48</v>
          </cell>
          <cell r="U77">
            <v>48</v>
          </cell>
          <cell r="V77">
            <v>111</v>
          </cell>
          <cell r="W77">
            <v>26</v>
          </cell>
          <cell r="X77">
            <v>7</v>
          </cell>
        </row>
        <row r="78">
          <cell r="S78">
            <v>44</v>
          </cell>
          <cell r="T78">
            <v>577</v>
          </cell>
          <cell r="U78">
            <v>132</v>
          </cell>
          <cell r="V78">
            <v>69</v>
          </cell>
          <cell r="W78">
            <v>107</v>
          </cell>
          <cell r="X78">
            <v>6</v>
          </cell>
        </row>
        <row r="80">
          <cell r="S80">
            <v>450</v>
          </cell>
          <cell r="T80">
            <v>52</v>
          </cell>
          <cell r="U80">
            <v>414</v>
          </cell>
          <cell r="V80">
            <v>60</v>
          </cell>
          <cell r="W80">
            <v>31</v>
          </cell>
          <cell r="X80">
            <v>7</v>
          </cell>
        </row>
        <row r="81">
          <cell r="S81">
            <v>3</v>
          </cell>
          <cell r="T81">
            <v>2</v>
          </cell>
          <cell r="U81">
            <v>24</v>
          </cell>
          <cell r="V81">
            <v>3</v>
          </cell>
          <cell r="W81">
            <v>5</v>
          </cell>
          <cell r="X81">
            <v>2</v>
          </cell>
        </row>
        <row r="83">
          <cell r="S83">
            <v>83</v>
          </cell>
          <cell r="T83">
            <v>55</v>
          </cell>
          <cell r="U83">
            <v>72</v>
          </cell>
          <cell r="V83">
            <v>11</v>
          </cell>
          <cell r="W83">
            <v>21</v>
          </cell>
          <cell r="X83">
            <v>1</v>
          </cell>
        </row>
        <row r="84">
          <cell r="S84">
            <v>22</v>
          </cell>
          <cell r="T84">
            <v>9</v>
          </cell>
          <cell r="U84">
            <v>3</v>
          </cell>
          <cell r="V84">
            <v>0</v>
          </cell>
          <cell r="W84">
            <v>1</v>
          </cell>
          <cell r="X84">
            <v>0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2487</v>
          </cell>
          <cell r="S5">
            <v>39</v>
          </cell>
          <cell r="T5">
            <v>0</v>
          </cell>
          <cell r="U5">
            <v>32</v>
          </cell>
          <cell r="V5">
            <v>6</v>
          </cell>
          <cell r="W5">
            <v>9</v>
          </cell>
          <cell r="X5">
            <v>0</v>
          </cell>
        </row>
        <row r="6">
          <cell r="S6">
            <v>1</v>
          </cell>
          <cell r="T6">
            <v>1</v>
          </cell>
          <cell r="U6">
            <v>3</v>
          </cell>
          <cell r="V6">
            <v>0</v>
          </cell>
          <cell r="W6">
            <v>3</v>
          </cell>
          <cell r="X6">
            <v>0</v>
          </cell>
        </row>
        <row r="8">
          <cell r="S8">
            <v>676</v>
          </cell>
          <cell r="T8">
            <v>52</v>
          </cell>
          <cell r="U8">
            <v>280</v>
          </cell>
          <cell r="V8">
            <v>76</v>
          </cell>
          <cell r="W8">
            <v>19</v>
          </cell>
          <cell r="X8">
            <v>3</v>
          </cell>
        </row>
        <row r="9">
          <cell r="S9">
            <v>351</v>
          </cell>
          <cell r="T9">
            <v>7</v>
          </cell>
          <cell r="U9">
            <v>19</v>
          </cell>
          <cell r="V9">
            <v>8</v>
          </cell>
          <cell r="W9">
            <v>8</v>
          </cell>
          <cell r="X9">
            <v>0</v>
          </cell>
        </row>
        <row r="11">
          <cell r="S11">
            <v>69</v>
          </cell>
          <cell r="T11">
            <v>30</v>
          </cell>
          <cell r="U11">
            <v>17</v>
          </cell>
          <cell r="V11">
            <v>25</v>
          </cell>
          <cell r="W11">
            <v>18</v>
          </cell>
          <cell r="X11">
            <v>9</v>
          </cell>
        </row>
        <row r="12">
          <cell r="S12">
            <v>20</v>
          </cell>
          <cell r="T12">
            <v>23</v>
          </cell>
          <cell r="U12">
            <v>2</v>
          </cell>
          <cell r="V12">
            <v>7</v>
          </cell>
          <cell r="W12">
            <v>2</v>
          </cell>
          <cell r="X12">
            <v>4</v>
          </cell>
        </row>
        <row r="14">
          <cell r="S14">
            <v>299</v>
          </cell>
          <cell r="T14">
            <v>402</v>
          </cell>
          <cell r="U14">
            <v>346</v>
          </cell>
          <cell r="V14">
            <v>33</v>
          </cell>
          <cell r="W14">
            <v>32</v>
          </cell>
          <cell r="X14">
            <v>5</v>
          </cell>
        </row>
        <row r="15">
          <cell r="S15">
            <v>41</v>
          </cell>
          <cell r="T15">
            <v>22</v>
          </cell>
          <cell r="U15">
            <v>81</v>
          </cell>
          <cell r="V15">
            <v>0</v>
          </cell>
          <cell r="W15">
            <v>0</v>
          </cell>
          <cell r="X15">
            <v>3</v>
          </cell>
        </row>
        <row r="17">
          <cell r="S17">
            <v>139</v>
          </cell>
          <cell r="T17">
            <v>4</v>
          </cell>
          <cell r="U17">
            <v>530</v>
          </cell>
          <cell r="V17">
            <v>23</v>
          </cell>
          <cell r="W17">
            <v>19</v>
          </cell>
          <cell r="X17">
            <v>21</v>
          </cell>
        </row>
        <row r="18">
          <cell r="S18">
            <v>176</v>
          </cell>
          <cell r="T18">
            <v>6</v>
          </cell>
          <cell r="U18">
            <v>52</v>
          </cell>
          <cell r="V18">
            <v>8</v>
          </cell>
          <cell r="W18">
            <v>6</v>
          </cell>
          <cell r="X18">
            <v>6</v>
          </cell>
        </row>
        <row r="20">
          <cell r="S20">
            <v>35</v>
          </cell>
          <cell r="T20">
            <v>262</v>
          </cell>
          <cell r="U20">
            <v>172</v>
          </cell>
          <cell r="V20">
            <v>19</v>
          </cell>
          <cell r="W20">
            <v>49</v>
          </cell>
          <cell r="X20">
            <v>22</v>
          </cell>
        </row>
        <row r="21">
          <cell r="S21">
            <v>46</v>
          </cell>
          <cell r="T21">
            <v>296</v>
          </cell>
          <cell r="U21">
            <v>107</v>
          </cell>
          <cell r="V21">
            <v>10</v>
          </cell>
          <cell r="W21">
            <v>33</v>
          </cell>
          <cell r="X21">
            <v>12</v>
          </cell>
        </row>
        <row r="23">
          <cell r="S23">
            <v>395</v>
          </cell>
          <cell r="T23">
            <v>72</v>
          </cell>
          <cell r="U23">
            <v>324</v>
          </cell>
          <cell r="V23">
            <v>122</v>
          </cell>
          <cell r="W23">
            <v>76</v>
          </cell>
          <cell r="X23">
            <v>32</v>
          </cell>
        </row>
        <row r="24">
          <cell r="S24">
            <v>3</v>
          </cell>
          <cell r="T24">
            <v>2</v>
          </cell>
          <cell r="U24">
            <v>15</v>
          </cell>
          <cell r="V24">
            <v>1</v>
          </cell>
          <cell r="W24">
            <v>3</v>
          </cell>
          <cell r="X24">
            <v>8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S27">
            <v>1098</v>
          </cell>
          <cell r="T27">
            <v>425</v>
          </cell>
          <cell r="U27">
            <v>194</v>
          </cell>
          <cell r="V27">
            <v>178</v>
          </cell>
          <cell r="W27">
            <v>91</v>
          </cell>
          <cell r="X27">
            <v>26</v>
          </cell>
        </row>
        <row r="29">
          <cell r="S29">
            <v>136</v>
          </cell>
          <cell r="T29">
            <v>563</v>
          </cell>
          <cell r="U29">
            <v>640</v>
          </cell>
          <cell r="V29">
            <v>32</v>
          </cell>
          <cell r="W29">
            <v>72</v>
          </cell>
          <cell r="X29">
            <v>47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T32">
            <v>236</v>
          </cell>
          <cell r="U32">
            <v>109</v>
          </cell>
          <cell r="V32">
            <v>54</v>
          </cell>
          <cell r="W32">
            <v>24</v>
          </cell>
          <cell r="X32">
            <v>6</v>
          </cell>
        </row>
        <row r="33">
          <cell r="T33">
            <v>55</v>
          </cell>
          <cell r="U33">
            <v>71</v>
          </cell>
          <cell r="V33">
            <v>32</v>
          </cell>
          <cell r="W33">
            <v>4</v>
          </cell>
          <cell r="X33">
            <v>6</v>
          </cell>
        </row>
        <row r="35">
          <cell r="S35">
            <v>64</v>
          </cell>
          <cell r="T35">
            <v>61</v>
          </cell>
          <cell r="U35">
            <v>836</v>
          </cell>
          <cell r="V35">
            <v>20</v>
          </cell>
          <cell r="W35">
            <v>30</v>
          </cell>
          <cell r="X35">
            <v>36</v>
          </cell>
        </row>
        <row r="36">
          <cell r="S36">
            <v>2</v>
          </cell>
          <cell r="T36">
            <v>10</v>
          </cell>
          <cell r="U36">
            <v>9</v>
          </cell>
          <cell r="V36">
            <v>0</v>
          </cell>
          <cell r="W36">
            <v>3</v>
          </cell>
          <cell r="X36">
            <v>0</v>
          </cell>
        </row>
        <row r="38">
          <cell r="S38">
            <v>119</v>
          </cell>
          <cell r="T38">
            <v>32</v>
          </cell>
          <cell r="U38">
            <v>46</v>
          </cell>
          <cell r="V38">
            <v>6</v>
          </cell>
          <cell r="W38">
            <v>25</v>
          </cell>
          <cell r="X38">
            <v>2</v>
          </cell>
        </row>
        <row r="39">
          <cell r="S39">
            <v>10</v>
          </cell>
          <cell r="T39">
            <v>7</v>
          </cell>
          <cell r="U39">
            <v>15</v>
          </cell>
          <cell r="V39">
            <v>0</v>
          </cell>
          <cell r="W39">
            <v>3</v>
          </cell>
          <cell r="X39">
            <v>1</v>
          </cell>
        </row>
        <row r="41">
          <cell r="S41">
            <v>702</v>
          </cell>
          <cell r="T41">
            <v>500</v>
          </cell>
          <cell r="U41">
            <v>388</v>
          </cell>
          <cell r="V41">
            <v>105</v>
          </cell>
          <cell r="W41">
            <v>48</v>
          </cell>
          <cell r="X41">
            <v>6</v>
          </cell>
        </row>
        <row r="42">
          <cell r="S42">
            <v>804</v>
          </cell>
          <cell r="T42">
            <v>305</v>
          </cell>
          <cell r="U42">
            <v>102</v>
          </cell>
          <cell r="V42">
            <v>90</v>
          </cell>
          <cell r="W42">
            <v>50</v>
          </cell>
          <cell r="X42">
            <v>5</v>
          </cell>
        </row>
        <row r="44">
          <cell r="S44">
            <v>2</v>
          </cell>
          <cell r="T44">
            <v>6</v>
          </cell>
          <cell r="U44">
            <v>11</v>
          </cell>
          <cell r="V44">
            <v>1</v>
          </cell>
          <cell r="W44">
            <v>1</v>
          </cell>
          <cell r="X44">
            <v>6</v>
          </cell>
        </row>
        <row r="45">
          <cell r="S45">
            <v>11</v>
          </cell>
          <cell r="T45">
            <v>12</v>
          </cell>
          <cell r="U45">
            <v>217</v>
          </cell>
          <cell r="V45">
            <v>10</v>
          </cell>
          <cell r="W45">
            <v>9</v>
          </cell>
          <cell r="X45">
            <v>18</v>
          </cell>
        </row>
        <row r="47">
          <cell r="S47">
            <v>80</v>
          </cell>
          <cell r="T47">
            <v>60</v>
          </cell>
          <cell r="U47">
            <v>223</v>
          </cell>
          <cell r="V47">
            <v>17</v>
          </cell>
          <cell r="W47">
            <v>9</v>
          </cell>
          <cell r="X47">
            <v>5</v>
          </cell>
        </row>
        <row r="48">
          <cell r="S48">
            <v>3</v>
          </cell>
          <cell r="T48">
            <v>1</v>
          </cell>
          <cell r="U48">
            <v>35</v>
          </cell>
          <cell r="V48">
            <v>1</v>
          </cell>
          <cell r="W48">
            <v>1</v>
          </cell>
          <cell r="X48">
            <v>1</v>
          </cell>
        </row>
        <row r="50">
          <cell r="V50">
            <v>29</v>
          </cell>
          <cell r="W50">
            <v>28</v>
          </cell>
          <cell r="X50">
            <v>29</v>
          </cell>
        </row>
        <row r="51">
          <cell r="V51">
            <v>0</v>
          </cell>
          <cell r="W51">
            <v>6</v>
          </cell>
          <cell r="X51">
            <v>11</v>
          </cell>
        </row>
        <row r="53">
          <cell r="S53">
            <v>9</v>
          </cell>
          <cell r="T53">
            <v>18</v>
          </cell>
          <cell r="U53">
            <v>185</v>
          </cell>
          <cell r="V53">
            <v>10</v>
          </cell>
          <cell r="W53">
            <v>2</v>
          </cell>
          <cell r="X53">
            <v>4</v>
          </cell>
        </row>
        <row r="54">
          <cell r="S54">
            <v>5</v>
          </cell>
          <cell r="T54">
            <v>3</v>
          </cell>
          <cell r="U54">
            <v>45</v>
          </cell>
          <cell r="V54">
            <v>4</v>
          </cell>
          <cell r="W54">
            <v>0</v>
          </cell>
          <cell r="X54">
            <v>2</v>
          </cell>
        </row>
        <row r="56">
          <cell r="S56">
            <v>0</v>
          </cell>
          <cell r="T56">
            <v>175</v>
          </cell>
          <cell r="U56">
            <v>222</v>
          </cell>
          <cell r="V56">
            <v>4</v>
          </cell>
          <cell r="W56">
            <v>67</v>
          </cell>
          <cell r="X56">
            <v>41</v>
          </cell>
        </row>
        <row r="57">
          <cell r="S57">
            <v>27</v>
          </cell>
          <cell r="T57">
            <v>61</v>
          </cell>
          <cell r="U57">
            <v>95</v>
          </cell>
          <cell r="V57">
            <v>1</v>
          </cell>
          <cell r="W57">
            <v>17</v>
          </cell>
          <cell r="X57">
            <v>3</v>
          </cell>
        </row>
        <row r="59">
          <cell r="S59">
            <v>9</v>
          </cell>
          <cell r="T59">
            <v>61</v>
          </cell>
          <cell r="U59">
            <v>92</v>
          </cell>
          <cell r="V59">
            <v>4</v>
          </cell>
          <cell r="W59">
            <v>30</v>
          </cell>
          <cell r="X59">
            <v>35</v>
          </cell>
        </row>
        <row r="60">
          <cell r="S60">
            <v>8</v>
          </cell>
          <cell r="T60">
            <v>34</v>
          </cell>
          <cell r="U60">
            <v>42</v>
          </cell>
          <cell r="V60">
            <v>6</v>
          </cell>
          <cell r="W60">
            <v>12</v>
          </cell>
          <cell r="X60">
            <v>17</v>
          </cell>
        </row>
        <row r="62">
          <cell r="S62">
            <v>195</v>
          </cell>
          <cell r="T62">
            <v>358</v>
          </cell>
          <cell r="U62">
            <v>208</v>
          </cell>
          <cell r="V62">
            <v>72</v>
          </cell>
          <cell r="W62">
            <v>70</v>
          </cell>
          <cell r="X62">
            <v>28</v>
          </cell>
        </row>
        <row r="63">
          <cell r="S63">
            <v>67</v>
          </cell>
          <cell r="T63">
            <v>105</v>
          </cell>
          <cell r="U63">
            <v>235</v>
          </cell>
          <cell r="V63">
            <v>27</v>
          </cell>
          <cell r="W63">
            <v>43</v>
          </cell>
          <cell r="X63">
            <v>19</v>
          </cell>
        </row>
        <row r="65">
          <cell r="S65">
            <v>58</v>
          </cell>
          <cell r="T65">
            <v>35</v>
          </cell>
          <cell r="U65">
            <v>240</v>
          </cell>
          <cell r="V65">
            <v>42</v>
          </cell>
          <cell r="W65">
            <v>48</v>
          </cell>
          <cell r="X65">
            <v>30</v>
          </cell>
        </row>
        <row r="66">
          <cell r="S66">
            <v>73</v>
          </cell>
          <cell r="T66">
            <v>54</v>
          </cell>
          <cell r="U66">
            <v>40</v>
          </cell>
          <cell r="V66">
            <v>20</v>
          </cell>
          <cell r="W66">
            <v>36</v>
          </cell>
          <cell r="X66">
            <v>5</v>
          </cell>
        </row>
        <row r="68">
          <cell r="S68">
            <v>17</v>
          </cell>
          <cell r="T68">
            <v>17</v>
          </cell>
          <cell r="U68">
            <v>253</v>
          </cell>
          <cell r="V68">
            <v>16</v>
          </cell>
          <cell r="W68">
            <v>12</v>
          </cell>
          <cell r="X68">
            <v>17</v>
          </cell>
        </row>
        <row r="69">
          <cell r="S69">
            <v>0</v>
          </cell>
          <cell r="T69">
            <v>1</v>
          </cell>
          <cell r="U69">
            <v>5</v>
          </cell>
          <cell r="V69">
            <v>0</v>
          </cell>
          <cell r="W69">
            <v>0</v>
          </cell>
          <cell r="X69">
            <v>0</v>
          </cell>
        </row>
        <row r="71">
          <cell r="S71">
            <v>769</v>
          </cell>
          <cell r="T71">
            <v>270</v>
          </cell>
          <cell r="U71">
            <v>703</v>
          </cell>
          <cell r="V71">
            <v>113</v>
          </cell>
          <cell r="W71">
            <v>110</v>
          </cell>
          <cell r="X71">
            <v>14</v>
          </cell>
        </row>
        <row r="72">
          <cell r="S72">
            <v>41</v>
          </cell>
          <cell r="T72">
            <v>69</v>
          </cell>
          <cell r="U72">
            <v>21</v>
          </cell>
          <cell r="V72">
            <v>9</v>
          </cell>
          <cell r="W72">
            <v>25</v>
          </cell>
          <cell r="X72">
            <v>1</v>
          </cell>
        </row>
        <row r="74">
          <cell r="S74">
            <v>190</v>
          </cell>
          <cell r="T74">
            <v>590</v>
          </cell>
          <cell r="U74">
            <v>985</v>
          </cell>
          <cell r="V74">
            <v>33</v>
          </cell>
          <cell r="W74">
            <v>98</v>
          </cell>
          <cell r="X74">
            <v>25</v>
          </cell>
        </row>
        <row r="75">
          <cell r="S75">
            <v>2</v>
          </cell>
          <cell r="T75">
            <v>13</v>
          </cell>
          <cell r="U75">
            <v>17</v>
          </cell>
          <cell r="V75">
            <v>1</v>
          </cell>
          <cell r="W75">
            <v>2</v>
          </cell>
          <cell r="X75">
            <v>0</v>
          </cell>
        </row>
        <row r="77">
          <cell r="S77">
            <v>400</v>
          </cell>
          <cell r="T77">
            <v>69</v>
          </cell>
          <cell r="U77">
            <v>50</v>
          </cell>
          <cell r="V77">
            <v>183</v>
          </cell>
          <cell r="W77">
            <v>35</v>
          </cell>
          <cell r="X77">
            <v>10</v>
          </cell>
        </row>
        <row r="78">
          <cell r="S78">
            <v>96</v>
          </cell>
          <cell r="T78">
            <v>851</v>
          </cell>
          <cell r="U78">
            <v>144</v>
          </cell>
          <cell r="V78">
            <v>142</v>
          </cell>
          <cell r="W78">
            <v>125</v>
          </cell>
          <cell r="X78">
            <v>11</v>
          </cell>
        </row>
        <row r="80">
          <cell r="S80">
            <v>348</v>
          </cell>
          <cell r="T80">
            <v>82</v>
          </cell>
          <cell r="U80">
            <v>523</v>
          </cell>
          <cell r="V80">
            <v>44</v>
          </cell>
          <cell r="W80">
            <v>40</v>
          </cell>
          <cell r="X80">
            <v>3</v>
          </cell>
        </row>
        <row r="81">
          <cell r="S81">
            <v>1</v>
          </cell>
          <cell r="T81">
            <v>5</v>
          </cell>
          <cell r="U81">
            <v>26</v>
          </cell>
          <cell r="V81">
            <v>6</v>
          </cell>
          <cell r="W81">
            <v>1</v>
          </cell>
          <cell r="X81">
            <v>0</v>
          </cell>
        </row>
        <row r="83">
          <cell r="S83">
            <v>84</v>
          </cell>
          <cell r="T83">
            <v>130</v>
          </cell>
          <cell r="U83">
            <v>106</v>
          </cell>
          <cell r="V83">
            <v>10</v>
          </cell>
          <cell r="W83">
            <v>30</v>
          </cell>
          <cell r="X83">
            <v>2</v>
          </cell>
        </row>
        <row r="84">
          <cell r="S84">
            <v>25</v>
          </cell>
          <cell r="T84">
            <v>35</v>
          </cell>
          <cell r="U84">
            <v>9</v>
          </cell>
          <cell r="V84">
            <v>0</v>
          </cell>
          <cell r="W84">
            <v>3</v>
          </cell>
          <cell r="X84">
            <v>2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2483</v>
          </cell>
          <cell r="S5">
            <v>37</v>
          </cell>
          <cell r="T5">
            <v>2</v>
          </cell>
          <cell r="U5">
            <v>38</v>
          </cell>
          <cell r="V5">
            <v>10</v>
          </cell>
          <cell r="W5">
            <v>3</v>
          </cell>
          <cell r="X5">
            <v>1</v>
          </cell>
        </row>
        <row r="6">
          <cell r="S6">
            <v>0</v>
          </cell>
          <cell r="T6">
            <v>0</v>
          </cell>
          <cell r="U6">
            <v>35</v>
          </cell>
          <cell r="V6">
            <v>1</v>
          </cell>
          <cell r="W6">
            <v>3</v>
          </cell>
          <cell r="X6">
            <v>4</v>
          </cell>
        </row>
        <row r="8">
          <cell r="S8">
            <v>654</v>
          </cell>
          <cell r="T8">
            <v>34</v>
          </cell>
          <cell r="U8">
            <v>216</v>
          </cell>
          <cell r="V8">
            <v>75</v>
          </cell>
          <cell r="W8">
            <v>15</v>
          </cell>
          <cell r="X8">
            <v>9</v>
          </cell>
        </row>
        <row r="9">
          <cell r="S9">
            <v>294</v>
          </cell>
          <cell r="T9">
            <v>11</v>
          </cell>
          <cell r="U9">
            <v>22</v>
          </cell>
          <cell r="V9">
            <v>10</v>
          </cell>
          <cell r="W9">
            <v>1</v>
          </cell>
          <cell r="X9">
            <v>0</v>
          </cell>
        </row>
        <row r="11">
          <cell r="S11">
            <v>114</v>
          </cell>
          <cell r="T11">
            <v>31</v>
          </cell>
          <cell r="U11">
            <v>54</v>
          </cell>
          <cell r="V11">
            <v>31</v>
          </cell>
          <cell r="W11">
            <v>29</v>
          </cell>
          <cell r="X11">
            <v>11</v>
          </cell>
        </row>
        <row r="12">
          <cell r="S12">
            <v>26</v>
          </cell>
          <cell r="T12">
            <v>20</v>
          </cell>
          <cell r="U12">
            <v>8</v>
          </cell>
          <cell r="V12">
            <v>16</v>
          </cell>
          <cell r="W12">
            <v>9</v>
          </cell>
          <cell r="X12">
            <v>3</v>
          </cell>
        </row>
        <row r="14">
          <cell r="S14">
            <v>479</v>
          </cell>
          <cell r="T14">
            <v>338</v>
          </cell>
          <cell r="U14">
            <v>396</v>
          </cell>
          <cell r="V14">
            <v>61</v>
          </cell>
          <cell r="W14">
            <v>25</v>
          </cell>
          <cell r="X14">
            <v>7</v>
          </cell>
        </row>
        <row r="15">
          <cell r="S15">
            <v>18</v>
          </cell>
          <cell r="T15">
            <v>26</v>
          </cell>
          <cell r="U15">
            <v>97</v>
          </cell>
          <cell r="V15">
            <v>0</v>
          </cell>
          <cell r="W15">
            <v>0</v>
          </cell>
          <cell r="X15">
            <v>6</v>
          </cell>
        </row>
        <row r="17">
          <cell r="S17">
            <v>102</v>
          </cell>
          <cell r="T17">
            <v>23</v>
          </cell>
          <cell r="U17">
            <v>657</v>
          </cell>
          <cell r="V17">
            <v>25</v>
          </cell>
          <cell r="W17">
            <v>20</v>
          </cell>
          <cell r="X17">
            <v>57</v>
          </cell>
        </row>
        <row r="18">
          <cell r="S18">
            <v>267</v>
          </cell>
          <cell r="T18">
            <v>0</v>
          </cell>
          <cell r="U18">
            <v>69</v>
          </cell>
          <cell r="V18">
            <v>31</v>
          </cell>
          <cell r="W18">
            <v>18</v>
          </cell>
          <cell r="X18">
            <v>27</v>
          </cell>
        </row>
        <row r="20">
          <cell r="S20">
            <v>53</v>
          </cell>
          <cell r="T20">
            <v>269</v>
          </cell>
          <cell r="U20">
            <v>308</v>
          </cell>
          <cell r="V20">
            <v>19</v>
          </cell>
          <cell r="W20">
            <v>48</v>
          </cell>
          <cell r="X20">
            <v>14</v>
          </cell>
        </row>
        <row r="21">
          <cell r="S21">
            <v>39</v>
          </cell>
          <cell r="T21">
            <v>469</v>
          </cell>
          <cell r="U21">
            <v>135</v>
          </cell>
          <cell r="V21">
            <v>11</v>
          </cell>
          <cell r="W21">
            <v>45</v>
          </cell>
          <cell r="X21">
            <v>35</v>
          </cell>
        </row>
        <row r="23">
          <cell r="S23">
            <v>490</v>
          </cell>
          <cell r="T23">
            <v>92</v>
          </cell>
          <cell r="U23">
            <v>539</v>
          </cell>
          <cell r="V23">
            <v>168</v>
          </cell>
          <cell r="W23">
            <v>77</v>
          </cell>
          <cell r="X23">
            <v>46</v>
          </cell>
        </row>
        <row r="24">
          <cell r="S24">
            <v>6</v>
          </cell>
          <cell r="T24">
            <v>3</v>
          </cell>
          <cell r="U24">
            <v>10</v>
          </cell>
          <cell r="V24">
            <v>4</v>
          </cell>
          <cell r="W24">
            <v>3</v>
          </cell>
          <cell r="X24">
            <v>2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S27">
            <v>546</v>
          </cell>
          <cell r="T27">
            <v>285</v>
          </cell>
          <cell r="U27">
            <v>547</v>
          </cell>
          <cell r="V27">
            <v>157</v>
          </cell>
          <cell r="W27">
            <v>137</v>
          </cell>
          <cell r="X27">
            <v>28</v>
          </cell>
        </row>
        <row r="29">
          <cell r="S29">
            <v>260</v>
          </cell>
          <cell r="T29">
            <v>430</v>
          </cell>
          <cell r="U29">
            <v>792</v>
          </cell>
          <cell r="V29">
            <v>36</v>
          </cell>
          <cell r="W29">
            <v>103</v>
          </cell>
          <cell r="X29">
            <v>36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T32">
            <v>285</v>
          </cell>
          <cell r="U32">
            <v>139</v>
          </cell>
          <cell r="V32">
            <v>44</v>
          </cell>
          <cell r="W32">
            <v>27</v>
          </cell>
          <cell r="X32">
            <v>6</v>
          </cell>
        </row>
        <row r="33">
          <cell r="T33">
            <v>52</v>
          </cell>
          <cell r="U33">
            <v>58</v>
          </cell>
          <cell r="V33">
            <v>29</v>
          </cell>
          <cell r="W33">
            <v>0</v>
          </cell>
          <cell r="X33">
            <v>3</v>
          </cell>
        </row>
        <row r="35">
          <cell r="S35">
            <v>123</v>
          </cell>
          <cell r="T35">
            <v>89</v>
          </cell>
          <cell r="U35">
            <v>825</v>
          </cell>
          <cell r="V35">
            <v>28</v>
          </cell>
          <cell r="W35">
            <v>54</v>
          </cell>
          <cell r="X35">
            <v>48</v>
          </cell>
        </row>
        <row r="36">
          <cell r="S36">
            <v>1</v>
          </cell>
          <cell r="T36">
            <v>8</v>
          </cell>
          <cell r="U36">
            <v>24</v>
          </cell>
          <cell r="V36">
            <v>1</v>
          </cell>
          <cell r="W36">
            <v>5</v>
          </cell>
          <cell r="X36">
            <v>5</v>
          </cell>
        </row>
        <row r="38">
          <cell r="S38">
            <v>205</v>
          </cell>
          <cell r="T38">
            <v>32</v>
          </cell>
          <cell r="U38">
            <v>64</v>
          </cell>
          <cell r="V38">
            <v>30</v>
          </cell>
          <cell r="W38">
            <v>19</v>
          </cell>
          <cell r="X38">
            <v>9</v>
          </cell>
        </row>
        <row r="39">
          <cell r="S39">
            <v>5</v>
          </cell>
          <cell r="T39">
            <v>2</v>
          </cell>
          <cell r="U39">
            <v>8</v>
          </cell>
          <cell r="V39">
            <v>1</v>
          </cell>
          <cell r="W39">
            <v>4</v>
          </cell>
          <cell r="X39">
            <v>1</v>
          </cell>
        </row>
        <row r="41">
          <cell r="S41">
            <v>605</v>
          </cell>
          <cell r="T41">
            <v>406</v>
          </cell>
          <cell r="U41">
            <v>50</v>
          </cell>
          <cell r="V41">
            <v>109</v>
          </cell>
          <cell r="W41">
            <v>95</v>
          </cell>
          <cell r="X41">
            <v>30</v>
          </cell>
        </row>
        <row r="42">
          <cell r="S42">
            <v>500</v>
          </cell>
          <cell r="T42">
            <v>301</v>
          </cell>
          <cell r="U42">
            <v>450</v>
          </cell>
          <cell r="V42">
            <v>90</v>
          </cell>
          <cell r="W42">
            <v>87</v>
          </cell>
          <cell r="X42">
            <v>22</v>
          </cell>
        </row>
        <row r="44">
          <cell r="S44">
            <v>5</v>
          </cell>
          <cell r="T44">
            <v>6</v>
          </cell>
          <cell r="U44">
            <v>15</v>
          </cell>
          <cell r="V44">
            <v>2</v>
          </cell>
          <cell r="W44">
            <v>1</v>
          </cell>
          <cell r="X44">
            <v>9</v>
          </cell>
        </row>
        <row r="45">
          <cell r="S45">
            <v>13</v>
          </cell>
          <cell r="T45">
            <v>11</v>
          </cell>
          <cell r="U45">
            <v>199</v>
          </cell>
          <cell r="V45">
            <v>15</v>
          </cell>
          <cell r="W45">
            <v>10</v>
          </cell>
          <cell r="X45">
            <v>16</v>
          </cell>
        </row>
        <row r="47">
          <cell r="S47">
            <v>111</v>
          </cell>
          <cell r="T47">
            <v>68</v>
          </cell>
          <cell r="U47">
            <v>243</v>
          </cell>
          <cell r="V47">
            <v>26</v>
          </cell>
          <cell r="W47">
            <v>15</v>
          </cell>
          <cell r="X47">
            <v>10</v>
          </cell>
        </row>
        <row r="48">
          <cell r="S48">
            <v>2</v>
          </cell>
          <cell r="T48">
            <v>2</v>
          </cell>
          <cell r="U48">
            <v>24</v>
          </cell>
          <cell r="V48">
            <v>1</v>
          </cell>
          <cell r="W48">
            <v>2</v>
          </cell>
          <cell r="X48">
            <v>4</v>
          </cell>
        </row>
        <row r="50">
          <cell r="S50">
            <v>344</v>
          </cell>
          <cell r="T50">
            <v>372</v>
          </cell>
          <cell r="U50">
            <v>756</v>
          </cell>
          <cell r="V50">
            <v>38</v>
          </cell>
          <cell r="W50">
            <v>50</v>
          </cell>
        </row>
        <row r="51">
          <cell r="S51">
            <v>69</v>
          </cell>
          <cell r="T51">
            <v>112</v>
          </cell>
          <cell r="U51">
            <v>40</v>
          </cell>
          <cell r="V51">
            <v>5</v>
          </cell>
          <cell r="W51">
            <v>17</v>
          </cell>
        </row>
        <row r="53">
          <cell r="S53">
            <v>47</v>
          </cell>
          <cell r="T53">
            <v>4</v>
          </cell>
          <cell r="U53">
            <v>275</v>
          </cell>
          <cell r="V53">
            <v>6</v>
          </cell>
          <cell r="W53">
            <v>4</v>
          </cell>
          <cell r="X53">
            <v>6</v>
          </cell>
        </row>
        <row r="54">
          <cell r="S54">
            <v>4</v>
          </cell>
          <cell r="T54">
            <v>1</v>
          </cell>
          <cell r="U54">
            <v>41</v>
          </cell>
          <cell r="V54">
            <v>3</v>
          </cell>
          <cell r="W54">
            <v>1</v>
          </cell>
          <cell r="X54">
            <v>2</v>
          </cell>
        </row>
        <row r="56">
          <cell r="S56">
            <v>0</v>
          </cell>
          <cell r="T56">
            <v>181</v>
          </cell>
          <cell r="U56">
            <v>305</v>
          </cell>
          <cell r="V56">
            <v>8</v>
          </cell>
          <cell r="W56">
            <v>85</v>
          </cell>
          <cell r="X56">
            <v>40</v>
          </cell>
        </row>
        <row r="57">
          <cell r="S57">
            <v>20</v>
          </cell>
          <cell r="T57">
            <v>49</v>
          </cell>
          <cell r="U57">
            <v>84</v>
          </cell>
          <cell r="V57">
            <v>3</v>
          </cell>
          <cell r="W57">
            <v>22</v>
          </cell>
          <cell r="X57">
            <v>23</v>
          </cell>
        </row>
        <row r="59">
          <cell r="S59">
            <v>45</v>
          </cell>
          <cell r="T59">
            <v>55</v>
          </cell>
          <cell r="U59">
            <v>78</v>
          </cell>
          <cell r="V59">
            <v>45</v>
          </cell>
          <cell r="W59">
            <v>30</v>
          </cell>
          <cell r="X59">
            <v>37</v>
          </cell>
        </row>
        <row r="60">
          <cell r="S60">
            <v>8</v>
          </cell>
          <cell r="T60">
            <v>46</v>
          </cell>
          <cell r="U60">
            <v>32</v>
          </cell>
          <cell r="V60">
            <v>0</v>
          </cell>
          <cell r="W60">
            <v>23</v>
          </cell>
          <cell r="X60">
            <v>15</v>
          </cell>
        </row>
        <row r="62">
          <cell r="S62">
            <v>356</v>
          </cell>
          <cell r="T62">
            <v>372</v>
          </cell>
          <cell r="U62">
            <v>214</v>
          </cell>
          <cell r="V62">
            <v>123</v>
          </cell>
          <cell r="W62">
            <v>102</v>
          </cell>
          <cell r="X62">
            <v>45</v>
          </cell>
        </row>
        <row r="63">
          <cell r="S63">
            <v>35</v>
          </cell>
          <cell r="T63">
            <v>167</v>
          </cell>
          <cell r="U63">
            <v>184</v>
          </cell>
          <cell r="V63">
            <v>32</v>
          </cell>
          <cell r="W63">
            <v>74</v>
          </cell>
          <cell r="X63">
            <v>28</v>
          </cell>
        </row>
        <row r="65">
          <cell r="S65">
            <v>46</v>
          </cell>
          <cell r="T65">
            <v>36</v>
          </cell>
          <cell r="U65">
            <v>368</v>
          </cell>
          <cell r="V65">
            <v>39</v>
          </cell>
          <cell r="W65">
            <v>43</v>
          </cell>
          <cell r="X65">
            <v>17</v>
          </cell>
        </row>
        <row r="66">
          <cell r="S66">
            <v>53</v>
          </cell>
          <cell r="T66">
            <v>50</v>
          </cell>
          <cell r="U66">
            <v>35</v>
          </cell>
          <cell r="V66">
            <v>23</v>
          </cell>
          <cell r="W66">
            <v>29</v>
          </cell>
          <cell r="X66">
            <v>4</v>
          </cell>
        </row>
        <row r="68">
          <cell r="S68">
            <v>40</v>
          </cell>
          <cell r="T68">
            <v>13</v>
          </cell>
          <cell r="U68">
            <v>409</v>
          </cell>
          <cell r="V68">
            <v>22</v>
          </cell>
          <cell r="W68">
            <v>30</v>
          </cell>
          <cell r="X68">
            <v>43</v>
          </cell>
        </row>
        <row r="69">
          <cell r="S69">
            <v>0</v>
          </cell>
          <cell r="T69">
            <v>1</v>
          </cell>
          <cell r="U69">
            <v>12</v>
          </cell>
          <cell r="V69">
            <v>1</v>
          </cell>
          <cell r="W69">
            <v>0</v>
          </cell>
          <cell r="X69">
            <v>3</v>
          </cell>
        </row>
        <row r="71">
          <cell r="S71">
            <v>809</v>
          </cell>
          <cell r="T71">
            <v>658</v>
          </cell>
          <cell r="U71">
            <v>881</v>
          </cell>
          <cell r="V71">
            <v>122</v>
          </cell>
          <cell r="W71">
            <v>89</v>
          </cell>
          <cell r="X71">
            <v>18</v>
          </cell>
        </row>
        <row r="72">
          <cell r="S72">
            <v>44</v>
          </cell>
          <cell r="T72">
            <v>67</v>
          </cell>
          <cell r="U72">
            <v>30</v>
          </cell>
          <cell r="V72">
            <v>6</v>
          </cell>
          <cell r="W72">
            <v>21</v>
          </cell>
          <cell r="X72">
            <v>3</v>
          </cell>
        </row>
        <row r="74">
          <cell r="S74">
            <v>390</v>
          </cell>
          <cell r="T74">
            <v>462</v>
          </cell>
          <cell r="U74">
            <v>1099</v>
          </cell>
          <cell r="V74">
            <v>34</v>
          </cell>
          <cell r="W74">
            <v>97</v>
          </cell>
          <cell r="X74">
            <v>11</v>
          </cell>
        </row>
        <row r="75">
          <cell r="S75">
            <v>2</v>
          </cell>
          <cell r="T75">
            <v>18</v>
          </cell>
          <cell r="U75">
            <v>20</v>
          </cell>
          <cell r="V75">
            <v>0</v>
          </cell>
          <cell r="W75">
            <v>13</v>
          </cell>
          <cell r="X75">
            <v>1</v>
          </cell>
        </row>
        <row r="77">
          <cell r="S77">
            <v>217</v>
          </cell>
          <cell r="T77">
            <v>48</v>
          </cell>
          <cell r="U77">
            <v>104</v>
          </cell>
          <cell r="V77">
            <v>133</v>
          </cell>
          <cell r="W77">
            <v>43</v>
          </cell>
          <cell r="X77">
            <v>5</v>
          </cell>
        </row>
        <row r="78">
          <cell r="S78">
            <v>415</v>
          </cell>
          <cell r="T78">
            <v>570</v>
          </cell>
          <cell r="U78">
            <v>122</v>
          </cell>
          <cell r="V78">
            <v>188</v>
          </cell>
          <cell r="W78">
            <v>136</v>
          </cell>
          <cell r="X78">
            <v>4</v>
          </cell>
        </row>
        <row r="80">
          <cell r="S80">
            <v>466</v>
          </cell>
          <cell r="T80">
            <v>152</v>
          </cell>
          <cell r="U80">
            <v>389</v>
          </cell>
          <cell r="V80">
            <v>76</v>
          </cell>
          <cell r="W80">
            <v>64</v>
          </cell>
          <cell r="X80">
            <v>8</v>
          </cell>
        </row>
        <row r="81">
          <cell r="S81">
            <v>0</v>
          </cell>
          <cell r="T81">
            <v>3</v>
          </cell>
          <cell r="U81">
            <v>12</v>
          </cell>
          <cell r="V81">
            <v>4</v>
          </cell>
          <cell r="W81">
            <v>8</v>
          </cell>
          <cell r="X81">
            <v>1</v>
          </cell>
        </row>
        <row r="83">
          <cell r="S83">
            <v>122</v>
          </cell>
          <cell r="T83">
            <v>79</v>
          </cell>
          <cell r="U83">
            <v>88</v>
          </cell>
          <cell r="V83">
            <v>35</v>
          </cell>
          <cell r="W83">
            <v>29</v>
          </cell>
          <cell r="X83">
            <v>3</v>
          </cell>
        </row>
        <row r="84">
          <cell r="S84">
            <v>19</v>
          </cell>
          <cell r="T84">
            <v>48</v>
          </cell>
          <cell r="U84">
            <v>9</v>
          </cell>
          <cell r="V84">
            <v>0</v>
          </cell>
          <cell r="W84">
            <v>3</v>
          </cell>
          <cell r="X84">
            <v>0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4">
          <cell r="E4">
            <v>48</v>
          </cell>
        </row>
        <row r="108">
          <cell r="G108">
            <v>1</v>
          </cell>
        </row>
        <row r="109">
          <cell r="G109">
            <v>1</v>
          </cell>
        </row>
        <row r="110">
          <cell r="G110">
            <v>1</v>
          </cell>
        </row>
        <row r="111">
          <cell r="G111">
            <v>1</v>
          </cell>
        </row>
        <row r="112">
          <cell r="G112">
            <v>1</v>
          </cell>
        </row>
        <row r="113">
          <cell r="G113">
            <v>1</v>
          </cell>
        </row>
        <row r="114">
          <cell r="G114">
            <v>18</v>
          </cell>
        </row>
        <row r="115">
          <cell r="G115">
            <v>15</v>
          </cell>
        </row>
        <row r="116">
          <cell r="G116">
            <v>65</v>
          </cell>
        </row>
        <row r="117">
          <cell r="G117">
            <v>8</v>
          </cell>
        </row>
        <row r="118">
          <cell r="G118">
            <v>47</v>
          </cell>
        </row>
        <row r="119">
          <cell r="G119">
            <v>36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2131</v>
          </cell>
          <cell r="T5">
            <v>613</v>
          </cell>
          <cell r="U5">
            <v>2</v>
          </cell>
          <cell r="V5">
            <v>36</v>
          </cell>
          <cell r="W5">
            <v>41</v>
          </cell>
          <cell r="X5">
            <v>9</v>
          </cell>
          <cell r="Y5">
            <v>7</v>
          </cell>
        </row>
        <row r="6">
          <cell r="T6">
            <v>49</v>
          </cell>
          <cell r="U6">
            <v>3</v>
          </cell>
          <cell r="V6">
            <v>11</v>
          </cell>
          <cell r="W6">
            <v>7</v>
          </cell>
          <cell r="X6">
            <v>3</v>
          </cell>
          <cell r="Y6">
            <v>1</v>
          </cell>
        </row>
        <row r="8">
          <cell r="T8">
            <v>1975</v>
          </cell>
          <cell r="U8">
            <v>192</v>
          </cell>
          <cell r="V8">
            <v>161</v>
          </cell>
          <cell r="W8">
            <v>151</v>
          </cell>
          <cell r="X8">
            <v>10</v>
          </cell>
          <cell r="Y8">
            <v>6</v>
          </cell>
        </row>
        <row r="9">
          <cell r="T9">
            <v>414</v>
          </cell>
          <cell r="U9">
            <v>49</v>
          </cell>
          <cell r="V9">
            <v>32</v>
          </cell>
          <cell r="W9">
            <v>20</v>
          </cell>
          <cell r="X9">
            <v>7</v>
          </cell>
          <cell r="Y9">
            <v>12</v>
          </cell>
        </row>
        <row r="11">
          <cell r="T11">
            <v>0</v>
          </cell>
          <cell r="U11">
            <v>0</v>
          </cell>
          <cell r="W11">
            <v>0</v>
          </cell>
          <cell r="X11">
            <v>0</v>
          </cell>
        </row>
        <row r="12">
          <cell r="T12">
            <v>0</v>
          </cell>
          <cell r="U12">
            <v>0</v>
          </cell>
          <cell r="W12">
            <v>0</v>
          </cell>
          <cell r="X12">
            <v>0</v>
          </cell>
        </row>
        <row r="14">
          <cell r="T14">
            <v>242</v>
          </cell>
          <cell r="V14">
            <v>281</v>
          </cell>
        </row>
        <row r="15">
          <cell r="T15">
            <v>301</v>
          </cell>
          <cell r="V15">
            <v>31</v>
          </cell>
        </row>
        <row r="17">
          <cell r="T17">
            <v>32</v>
          </cell>
          <cell r="U17">
            <v>9</v>
          </cell>
          <cell r="V17">
            <v>7</v>
          </cell>
          <cell r="W17">
            <v>0</v>
          </cell>
          <cell r="X17">
            <v>0</v>
          </cell>
          <cell r="Y17">
            <v>0</v>
          </cell>
        </row>
        <row r="18">
          <cell r="T18">
            <v>76</v>
          </cell>
          <cell r="U18">
            <v>18</v>
          </cell>
          <cell r="V18">
            <v>3</v>
          </cell>
          <cell r="W18">
            <v>1</v>
          </cell>
          <cell r="X18">
            <v>0</v>
          </cell>
          <cell r="Y18">
            <v>0</v>
          </cell>
        </row>
        <row r="20">
          <cell r="T20">
            <v>174</v>
          </cell>
          <cell r="U20">
            <v>63</v>
          </cell>
          <cell r="V20">
            <v>41</v>
          </cell>
          <cell r="W20">
            <v>19</v>
          </cell>
          <cell r="X20">
            <v>10</v>
          </cell>
          <cell r="Y20">
            <v>6</v>
          </cell>
        </row>
        <row r="21">
          <cell r="T21">
            <v>182</v>
          </cell>
          <cell r="U21">
            <v>65</v>
          </cell>
          <cell r="V21">
            <v>39</v>
          </cell>
          <cell r="W21">
            <v>21</v>
          </cell>
          <cell r="X21">
            <v>12</v>
          </cell>
          <cell r="Y21">
            <v>8</v>
          </cell>
        </row>
        <row r="23">
          <cell r="T23">
            <v>688</v>
          </cell>
          <cell r="U23">
            <v>261</v>
          </cell>
          <cell r="V23">
            <v>241</v>
          </cell>
          <cell r="W23">
            <v>73</v>
          </cell>
          <cell r="X23">
            <v>79</v>
          </cell>
          <cell r="Y23">
            <v>56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T27">
            <v>885</v>
          </cell>
          <cell r="U27">
            <v>202</v>
          </cell>
          <cell r="V27">
            <v>40</v>
          </cell>
          <cell r="W27">
            <v>206</v>
          </cell>
          <cell r="X27">
            <v>117</v>
          </cell>
          <cell r="Y27">
            <v>15</v>
          </cell>
        </row>
        <row r="32">
          <cell r="T32">
            <v>131</v>
          </cell>
          <cell r="U32">
            <v>74</v>
          </cell>
          <cell r="V32">
            <v>54</v>
          </cell>
          <cell r="W32">
            <v>24</v>
          </cell>
          <cell r="X32">
            <v>7</v>
          </cell>
          <cell r="Y32">
            <v>9</v>
          </cell>
        </row>
        <row r="33">
          <cell r="T33">
            <v>18</v>
          </cell>
          <cell r="U33">
            <v>21</v>
          </cell>
          <cell r="V33">
            <v>13</v>
          </cell>
          <cell r="W33">
            <v>6</v>
          </cell>
          <cell r="X33">
            <v>9</v>
          </cell>
          <cell r="Y33">
            <v>4</v>
          </cell>
        </row>
        <row r="35">
          <cell r="T35">
            <v>214</v>
          </cell>
          <cell r="U35">
            <v>113</v>
          </cell>
          <cell r="V35">
            <v>92</v>
          </cell>
          <cell r="W35">
            <v>14</v>
          </cell>
          <cell r="X35">
            <v>9</v>
          </cell>
          <cell r="Y35">
            <v>3</v>
          </cell>
        </row>
        <row r="36">
          <cell r="T36">
            <v>117</v>
          </cell>
          <cell r="U36">
            <v>87</v>
          </cell>
          <cell r="V36">
            <v>13</v>
          </cell>
          <cell r="W36">
            <v>11</v>
          </cell>
          <cell r="X36">
            <v>6</v>
          </cell>
          <cell r="Y36">
            <v>1</v>
          </cell>
        </row>
        <row r="38">
          <cell r="T38">
            <v>91</v>
          </cell>
          <cell r="U38">
            <v>120</v>
          </cell>
          <cell r="V38">
            <v>75</v>
          </cell>
          <cell r="W38">
            <v>10</v>
          </cell>
          <cell r="X38">
            <v>13</v>
          </cell>
          <cell r="Y38">
            <v>5</v>
          </cell>
        </row>
        <row r="39">
          <cell r="T39">
            <v>85</v>
          </cell>
          <cell r="U39">
            <v>26</v>
          </cell>
          <cell r="V39">
            <v>17</v>
          </cell>
          <cell r="W39">
            <v>4</v>
          </cell>
          <cell r="X39">
            <v>7</v>
          </cell>
          <cell r="Y39">
            <v>0</v>
          </cell>
        </row>
        <row r="41">
          <cell r="U41">
            <v>243</v>
          </cell>
          <cell r="V41">
            <v>49</v>
          </cell>
          <cell r="W41">
            <v>113</v>
          </cell>
          <cell r="X41">
            <v>40</v>
          </cell>
          <cell r="Y41">
            <v>3</v>
          </cell>
        </row>
        <row r="42">
          <cell r="U42">
            <v>314</v>
          </cell>
          <cell r="V42">
            <v>56</v>
          </cell>
          <cell r="W42">
            <v>121</v>
          </cell>
          <cell r="X42">
            <v>21</v>
          </cell>
          <cell r="Y42">
            <v>5</v>
          </cell>
        </row>
        <row r="44">
          <cell r="T44">
            <v>112</v>
          </cell>
          <cell r="U44">
            <v>42</v>
          </cell>
          <cell r="V44">
            <v>12</v>
          </cell>
          <cell r="W44">
            <v>72</v>
          </cell>
          <cell r="X44">
            <v>9</v>
          </cell>
          <cell r="Y44">
            <v>5</v>
          </cell>
        </row>
        <row r="45">
          <cell r="T45">
            <v>46</v>
          </cell>
          <cell r="U45">
            <v>103</v>
          </cell>
          <cell r="V45">
            <v>19</v>
          </cell>
          <cell r="W45">
            <v>3</v>
          </cell>
          <cell r="X45">
            <v>14</v>
          </cell>
          <cell r="Y45">
            <v>3</v>
          </cell>
        </row>
        <row r="47">
          <cell r="T47">
            <v>413</v>
          </cell>
          <cell r="U47">
            <v>251</v>
          </cell>
          <cell r="V47">
            <v>185</v>
          </cell>
          <cell r="W47">
            <v>17</v>
          </cell>
          <cell r="X47">
            <v>32</v>
          </cell>
          <cell r="Y47">
            <v>19</v>
          </cell>
        </row>
        <row r="48">
          <cell r="T48">
            <v>7</v>
          </cell>
          <cell r="U48">
            <v>13</v>
          </cell>
          <cell r="V48">
            <v>11</v>
          </cell>
          <cell r="W48">
            <v>5</v>
          </cell>
          <cell r="X48">
            <v>3</v>
          </cell>
          <cell r="Y48">
            <v>5</v>
          </cell>
        </row>
        <row r="50">
          <cell r="T50">
            <v>137</v>
          </cell>
          <cell r="U50">
            <v>67</v>
          </cell>
          <cell r="V50">
            <v>147</v>
          </cell>
          <cell r="W50">
            <v>12</v>
          </cell>
          <cell r="X50">
            <v>9</v>
          </cell>
        </row>
        <row r="51">
          <cell r="T51">
            <v>34</v>
          </cell>
          <cell r="U51">
            <v>31</v>
          </cell>
          <cell r="V51">
            <v>78</v>
          </cell>
          <cell r="W51">
            <v>7</v>
          </cell>
          <cell r="X51">
            <v>10</v>
          </cell>
        </row>
        <row r="53">
          <cell r="T53">
            <v>65</v>
          </cell>
          <cell r="U53">
            <v>16</v>
          </cell>
          <cell r="V53">
            <v>335</v>
          </cell>
          <cell r="W53">
            <v>6</v>
          </cell>
          <cell r="X53">
            <v>4</v>
          </cell>
          <cell r="Y53">
            <v>0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6">
          <cell r="T56">
            <v>414</v>
          </cell>
          <cell r="U56">
            <v>169</v>
          </cell>
          <cell r="V56">
            <v>86</v>
          </cell>
          <cell r="W56">
            <v>92</v>
          </cell>
          <cell r="X56">
            <v>13</v>
          </cell>
          <cell r="Y56">
            <v>4</v>
          </cell>
        </row>
        <row r="57">
          <cell r="T57">
            <v>113</v>
          </cell>
          <cell r="U57">
            <v>89</v>
          </cell>
          <cell r="V57">
            <v>51</v>
          </cell>
          <cell r="W57">
            <v>31</v>
          </cell>
          <cell r="X57">
            <v>10</v>
          </cell>
          <cell r="Y57">
            <v>0</v>
          </cell>
        </row>
        <row r="59">
          <cell r="T59">
            <v>96</v>
          </cell>
          <cell r="U59">
            <v>47</v>
          </cell>
          <cell r="V59">
            <v>28</v>
          </cell>
          <cell r="W59">
            <v>66</v>
          </cell>
          <cell r="X59">
            <v>24</v>
          </cell>
          <cell r="Y59">
            <v>18</v>
          </cell>
        </row>
        <row r="60">
          <cell r="T60">
            <v>18</v>
          </cell>
          <cell r="U60">
            <v>11</v>
          </cell>
          <cell r="V60">
            <v>9</v>
          </cell>
          <cell r="W60">
            <v>13</v>
          </cell>
          <cell r="X60">
            <v>7</v>
          </cell>
          <cell r="Y60">
            <v>6</v>
          </cell>
        </row>
        <row r="62">
          <cell r="T62">
            <v>374</v>
          </cell>
          <cell r="U62">
            <v>402</v>
          </cell>
          <cell r="V62">
            <v>268</v>
          </cell>
          <cell r="W62">
            <v>84</v>
          </cell>
          <cell r="X62">
            <v>50</v>
          </cell>
          <cell r="Y62">
            <v>32</v>
          </cell>
        </row>
        <row r="63">
          <cell r="T63">
            <v>47</v>
          </cell>
          <cell r="U63">
            <v>114</v>
          </cell>
          <cell r="V63">
            <v>113</v>
          </cell>
          <cell r="W63">
            <v>36</v>
          </cell>
          <cell r="X63">
            <v>12</v>
          </cell>
          <cell r="Y63">
            <v>10</v>
          </cell>
        </row>
        <row r="65">
          <cell r="T65">
            <v>71</v>
          </cell>
          <cell r="U65">
            <v>63</v>
          </cell>
          <cell r="V65">
            <v>213</v>
          </cell>
          <cell r="W65">
            <v>27</v>
          </cell>
          <cell r="X65">
            <v>84</v>
          </cell>
          <cell r="Y65">
            <v>21</v>
          </cell>
        </row>
        <row r="66">
          <cell r="T66">
            <v>42</v>
          </cell>
          <cell r="U66">
            <v>60</v>
          </cell>
          <cell r="V66">
            <v>71</v>
          </cell>
          <cell r="W66">
            <v>19</v>
          </cell>
          <cell r="X66">
            <v>24</v>
          </cell>
          <cell r="Y66">
            <v>7</v>
          </cell>
        </row>
        <row r="68">
          <cell r="T68">
            <v>66</v>
          </cell>
          <cell r="U68">
            <v>59</v>
          </cell>
          <cell r="V68">
            <v>213</v>
          </cell>
          <cell r="W68">
            <v>28</v>
          </cell>
          <cell r="X68">
            <v>88</v>
          </cell>
          <cell r="Y68">
            <v>21</v>
          </cell>
        </row>
        <row r="69">
          <cell r="T69">
            <v>42</v>
          </cell>
          <cell r="U69">
            <v>60</v>
          </cell>
          <cell r="V69">
            <v>71</v>
          </cell>
          <cell r="W69">
            <v>19</v>
          </cell>
          <cell r="X69">
            <v>24</v>
          </cell>
          <cell r="Y69">
            <v>7</v>
          </cell>
        </row>
        <row r="71">
          <cell r="T71">
            <v>37</v>
          </cell>
          <cell r="U71">
            <v>26</v>
          </cell>
          <cell r="V71">
            <v>299</v>
          </cell>
          <cell r="W71">
            <v>5</v>
          </cell>
          <cell r="X71">
            <v>59</v>
          </cell>
          <cell r="Y71">
            <v>34</v>
          </cell>
        </row>
        <row r="72">
          <cell r="T72">
            <v>49</v>
          </cell>
          <cell r="U72">
            <v>17</v>
          </cell>
          <cell r="V72">
            <v>22</v>
          </cell>
          <cell r="W72">
            <v>12</v>
          </cell>
          <cell r="X72">
            <v>21</v>
          </cell>
          <cell r="Y72">
            <v>1</v>
          </cell>
        </row>
        <row r="74">
          <cell r="T74">
            <v>228</v>
          </cell>
          <cell r="U74">
            <v>714</v>
          </cell>
          <cell r="V74">
            <v>736</v>
          </cell>
          <cell r="W74">
            <v>42</v>
          </cell>
          <cell r="X74">
            <v>62</v>
          </cell>
          <cell r="Y74">
            <v>3</v>
          </cell>
        </row>
        <row r="75">
          <cell r="T75">
            <v>6</v>
          </cell>
          <cell r="U75">
            <v>398</v>
          </cell>
          <cell r="V75">
            <v>22</v>
          </cell>
          <cell r="W75">
            <v>0</v>
          </cell>
          <cell r="X75">
            <v>4</v>
          </cell>
          <cell r="Y75">
            <v>1</v>
          </cell>
        </row>
        <row r="80">
          <cell r="T80">
            <v>417</v>
          </cell>
          <cell r="U80">
            <v>131</v>
          </cell>
          <cell r="V80">
            <v>840</v>
          </cell>
          <cell r="W80">
            <v>44</v>
          </cell>
          <cell r="X80">
            <v>35</v>
          </cell>
          <cell r="Y80">
            <v>22</v>
          </cell>
        </row>
        <row r="81">
          <cell r="T81">
            <v>1</v>
          </cell>
          <cell r="U81">
            <v>2</v>
          </cell>
          <cell r="V81">
            <v>23</v>
          </cell>
          <cell r="W81">
            <v>2</v>
          </cell>
          <cell r="X81">
            <v>10</v>
          </cell>
          <cell r="Y81">
            <v>3</v>
          </cell>
        </row>
        <row r="83">
          <cell r="T83">
            <v>68</v>
          </cell>
          <cell r="U83">
            <v>97</v>
          </cell>
          <cell r="V83">
            <v>81</v>
          </cell>
          <cell r="W83">
            <v>21</v>
          </cell>
          <cell r="X83">
            <v>15</v>
          </cell>
          <cell r="Y83">
            <v>9</v>
          </cell>
        </row>
        <row r="84">
          <cell r="T84">
            <v>22</v>
          </cell>
          <cell r="U84">
            <v>41</v>
          </cell>
          <cell r="V84">
            <v>25</v>
          </cell>
          <cell r="W84">
            <v>7</v>
          </cell>
          <cell r="X84">
            <v>3</v>
          </cell>
          <cell r="Y84">
            <v>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1921</v>
          </cell>
          <cell r="T5">
            <v>470</v>
          </cell>
          <cell r="U5">
            <v>2</v>
          </cell>
          <cell r="V5">
            <v>18</v>
          </cell>
          <cell r="W5">
            <v>38</v>
          </cell>
          <cell r="X5">
            <v>3</v>
          </cell>
          <cell r="Y5">
            <v>1</v>
          </cell>
        </row>
        <row r="6">
          <cell r="T6">
            <v>39</v>
          </cell>
          <cell r="U6">
            <v>0</v>
          </cell>
          <cell r="V6">
            <v>0</v>
          </cell>
          <cell r="W6">
            <v>7</v>
          </cell>
          <cell r="X6">
            <v>1</v>
          </cell>
          <cell r="Y6">
            <v>0</v>
          </cell>
        </row>
        <row r="8">
          <cell r="T8">
            <v>1441</v>
          </cell>
          <cell r="U8">
            <v>69</v>
          </cell>
          <cell r="V8">
            <v>101</v>
          </cell>
          <cell r="W8">
            <v>117</v>
          </cell>
          <cell r="X8">
            <v>2</v>
          </cell>
          <cell r="Y8">
            <v>2</v>
          </cell>
        </row>
        <row r="9">
          <cell r="T9">
            <v>224</v>
          </cell>
          <cell r="U9">
            <v>21</v>
          </cell>
          <cell r="V9">
            <v>13</v>
          </cell>
          <cell r="W9">
            <v>9</v>
          </cell>
          <cell r="X9">
            <v>1</v>
          </cell>
          <cell r="Y9">
            <v>2</v>
          </cell>
        </row>
        <row r="11">
          <cell r="T11">
            <v>184</v>
          </cell>
          <cell r="U11">
            <v>17</v>
          </cell>
          <cell r="V11">
            <v>82</v>
          </cell>
          <cell r="W11">
            <v>29</v>
          </cell>
          <cell r="X11">
            <v>9</v>
          </cell>
          <cell r="Y11">
            <v>6</v>
          </cell>
        </row>
        <row r="12">
          <cell r="T12">
            <v>0</v>
          </cell>
          <cell r="U12">
            <v>0</v>
          </cell>
          <cell r="V12">
            <v>12</v>
          </cell>
          <cell r="W12">
            <v>0</v>
          </cell>
          <cell r="X12">
            <v>0</v>
          </cell>
          <cell r="Y12">
            <v>1</v>
          </cell>
        </row>
        <row r="14">
          <cell r="T14">
            <v>196</v>
          </cell>
          <cell r="U14">
            <v>513</v>
          </cell>
          <cell r="V14">
            <v>97</v>
          </cell>
          <cell r="W14">
            <v>29</v>
          </cell>
          <cell r="X14">
            <v>52</v>
          </cell>
          <cell r="Y14">
            <v>42</v>
          </cell>
        </row>
        <row r="15">
          <cell r="T15">
            <v>211</v>
          </cell>
          <cell r="U15">
            <v>49</v>
          </cell>
          <cell r="V15">
            <v>32</v>
          </cell>
          <cell r="W15">
            <v>18</v>
          </cell>
          <cell r="X15">
            <v>10</v>
          </cell>
          <cell r="Y15">
            <v>0</v>
          </cell>
        </row>
        <row r="17">
          <cell r="T17">
            <v>43</v>
          </cell>
          <cell r="U17">
            <v>3</v>
          </cell>
          <cell r="V17">
            <v>39</v>
          </cell>
          <cell r="W17">
            <v>10</v>
          </cell>
          <cell r="X17">
            <v>7</v>
          </cell>
          <cell r="Y17">
            <v>5</v>
          </cell>
        </row>
        <row r="18">
          <cell r="T18">
            <v>0</v>
          </cell>
          <cell r="U18">
            <v>0</v>
          </cell>
          <cell r="V18">
            <v>0</v>
          </cell>
          <cell r="W18">
            <v>2</v>
          </cell>
          <cell r="X18">
            <v>0</v>
          </cell>
          <cell r="Y18">
            <v>0</v>
          </cell>
        </row>
        <row r="20">
          <cell r="T20">
            <v>120</v>
          </cell>
          <cell r="U20">
            <v>47</v>
          </cell>
          <cell r="V20">
            <v>21</v>
          </cell>
          <cell r="W20">
            <v>10</v>
          </cell>
          <cell r="X20">
            <v>4</v>
          </cell>
          <cell r="Y20">
            <v>2</v>
          </cell>
        </row>
        <row r="21">
          <cell r="T21">
            <v>107</v>
          </cell>
          <cell r="U21">
            <v>38</v>
          </cell>
          <cell r="V21">
            <v>26</v>
          </cell>
          <cell r="W21">
            <v>13</v>
          </cell>
          <cell r="X21">
            <v>5</v>
          </cell>
          <cell r="Y21">
            <v>2</v>
          </cell>
        </row>
        <row r="23">
          <cell r="T23">
            <v>501</v>
          </cell>
          <cell r="U23">
            <v>214</v>
          </cell>
          <cell r="V23">
            <v>210</v>
          </cell>
          <cell r="W23">
            <v>52</v>
          </cell>
          <cell r="X23">
            <v>49</v>
          </cell>
          <cell r="Y23">
            <v>37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T27">
            <v>820</v>
          </cell>
          <cell r="U27">
            <v>150</v>
          </cell>
          <cell r="V27">
            <v>42</v>
          </cell>
          <cell r="W27">
            <v>161</v>
          </cell>
          <cell r="X27">
            <v>148</v>
          </cell>
          <cell r="Y27">
            <v>29</v>
          </cell>
        </row>
        <row r="29">
          <cell r="W29">
            <v>6</v>
          </cell>
        </row>
        <row r="30">
          <cell r="W30">
            <v>0</v>
          </cell>
        </row>
        <row r="32">
          <cell r="T32">
            <v>91</v>
          </cell>
          <cell r="U32">
            <v>62</v>
          </cell>
          <cell r="V32">
            <v>31</v>
          </cell>
          <cell r="W32">
            <v>11</v>
          </cell>
          <cell r="X32">
            <v>2</v>
          </cell>
          <cell r="Y32">
            <v>2</v>
          </cell>
        </row>
        <row r="33">
          <cell r="T33">
            <v>14</v>
          </cell>
          <cell r="U33">
            <v>20</v>
          </cell>
          <cell r="V33">
            <v>9</v>
          </cell>
          <cell r="W33">
            <v>3</v>
          </cell>
          <cell r="X33">
            <v>2</v>
          </cell>
          <cell r="Y33">
            <v>1</v>
          </cell>
        </row>
        <row r="35">
          <cell r="T35">
            <v>151</v>
          </cell>
          <cell r="U35">
            <v>102</v>
          </cell>
          <cell r="V35">
            <v>57</v>
          </cell>
          <cell r="W35">
            <v>12</v>
          </cell>
          <cell r="X35">
            <v>6</v>
          </cell>
          <cell r="Y35">
            <v>3</v>
          </cell>
        </row>
        <row r="36">
          <cell r="T36">
            <v>42</v>
          </cell>
          <cell r="U36">
            <v>35</v>
          </cell>
          <cell r="V36">
            <v>14</v>
          </cell>
          <cell r="W36">
            <v>9</v>
          </cell>
          <cell r="X36">
            <v>4</v>
          </cell>
          <cell r="Y36">
            <v>3</v>
          </cell>
        </row>
        <row r="38">
          <cell r="T38">
            <v>121</v>
          </cell>
          <cell r="U38">
            <v>149</v>
          </cell>
          <cell r="V38">
            <v>98</v>
          </cell>
          <cell r="W38">
            <v>18</v>
          </cell>
          <cell r="X38">
            <v>29</v>
          </cell>
          <cell r="Y38">
            <v>8</v>
          </cell>
        </row>
        <row r="39">
          <cell r="T39">
            <v>64</v>
          </cell>
          <cell r="U39">
            <v>35</v>
          </cell>
          <cell r="V39">
            <v>10</v>
          </cell>
          <cell r="W39">
            <v>9</v>
          </cell>
          <cell r="X39">
            <v>12</v>
          </cell>
          <cell r="Y39">
            <v>2</v>
          </cell>
        </row>
        <row r="41">
          <cell r="U41">
            <v>31</v>
          </cell>
          <cell r="V41">
            <v>0</v>
          </cell>
          <cell r="W41">
            <v>203</v>
          </cell>
          <cell r="X41">
            <v>28</v>
          </cell>
          <cell r="Y41">
            <v>0</v>
          </cell>
        </row>
        <row r="42">
          <cell r="U42">
            <v>39</v>
          </cell>
          <cell r="V42">
            <v>1</v>
          </cell>
          <cell r="W42">
            <v>171</v>
          </cell>
          <cell r="X42">
            <v>17</v>
          </cell>
          <cell r="Y42">
            <v>1</v>
          </cell>
        </row>
        <row r="44">
          <cell r="T44">
            <v>72</v>
          </cell>
          <cell r="U44">
            <v>41</v>
          </cell>
          <cell r="V44">
            <v>11</v>
          </cell>
          <cell r="W44">
            <v>46</v>
          </cell>
          <cell r="X44">
            <v>1</v>
          </cell>
          <cell r="Y44">
            <v>2</v>
          </cell>
        </row>
        <row r="45">
          <cell r="T45">
            <v>0</v>
          </cell>
          <cell r="U45">
            <v>26</v>
          </cell>
          <cell r="V45">
            <v>3</v>
          </cell>
          <cell r="W45">
            <v>1</v>
          </cell>
          <cell r="X45">
            <v>5</v>
          </cell>
          <cell r="Y45">
            <v>1</v>
          </cell>
        </row>
        <row r="47">
          <cell r="T47">
            <v>310</v>
          </cell>
          <cell r="U47">
            <v>151</v>
          </cell>
          <cell r="V47">
            <v>70</v>
          </cell>
          <cell r="W47">
            <v>13</v>
          </cell>
          <cell r="X47">
            <v>6</v>
          </cell>
          <cell r="Y47">
            <v>4</v>
          </cell>
        </row>
        <row r="48">
          <cell r="T48">
            <v>2</v>
          </cell>
          <cell r="U48">
            <v>1</v>
          </cell>
          <cell r="V48">
            <v>0</v>
          </cell>
          <cell r="W48">
            <v>1</v>
          </cell>
          <cell r="X48">
            <v>0</v>
          </cell>
          <cell r="Y48">
            <v>1</v>
          </cell>
        </row>
        <row r="50">
          <cell r="T50">
            <v>99</v>
          </cell>
          <cell r="U50">
            <v>70</v>
          </cell>
          <cell r="V50">
            <v>101</v>
          </cell>
          <cell r="W50">
            <v>9</v>
          </cell>
          <cell r="X50">
            <v>11</v>
          </cell>
          <cell r="Y50">
            <v>1</v>
          </cell>
        </row>
        <row r="51">
          <cell r="T51">
            <v>21</v>
          </cell>
          <cell r="U51">
            <v>27</v>
          </cell>
          <cell r="V51">
            <v>72</v>
          </cell>
          <cell r="W51">
            <v>5</v>
          </cell>
          <cell r="X51">
            <v>6</v>
          </cell>
          <cell r="Y51">
            <v>2</v>
          </cell>
        </row>
        <row r="53">
          <cell r="T53">
            <v>73</v>
          </cell>
          <cell r="U53">
            <v>11</v>
          </cell>
          <cell r="V53">
            <v>290</v>
          </cell>
          <cell r="W53">
            <v>12</v>
          </cell>
          <cell r="X53">
            <v>2</v>
          </cell>
          <cell r="Y53">
            <v>3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6">
          <cell r="T56">
            <v>390</v>
          </cell>
          <cell r="U56">
            <v>141</v>
          </cell>
          <cell r="V56">
            <v>87</v>
          </cell>
          <cell r="W56">
            <v>47</v>
          </cell>
          <cell r="X56">
            <v>23</v>
          </cell>
          <cell r="Y56">
            <v>16</v>
          </cell>
        </row>
        <row r="57">
          <cell r="T57">
            <v>191</v>
          </cell>
          <cell r="U57">
            <v>69</v>
          </cell>
          <cell r="V57">
            <v>43</v>
          </cell>
          <cell r="W57">
            <v>64</v>
          </cell>
          <cell r="X57">
            <v>32</v>
          </cell>
          <cell r="Y57">
            <v>23</v>
          </cell>
        </row>
        <row r="59">
          <cell r="T59">
            <v>61</v>
          </cell>
          <cell r="U59">
            <v>24</v>
          </cell>
          <cell r="V59">
            <v>15</v>
          </cell>
          <cell r="W59">
            <v>41</v>
          </cell>
          <cell r="X59">
            <v>12</v>
          </cell>
          <cell r="Y59">
            <v>1</v>
          </cell>
        </row>
        <row r="60">
          <cell r="T60">
            <v>6</v>
          </cell>
          <cell r="U60">
            <v>1</v>
          </cell>
          <cell r="V60">
            <v>5</v>
          </cell>
          <cell r="W60">
            <v>9</v>
          </cell>
          <cell r="X60">
            <v>0</v>
          </cell>
          <cell r="Y60">
            <v>6</v>
          </cell>
        </row>
        <row r="62">
          <cell r="T62">
            <v>293</v>
          </cell>
          <cell r="U62">
            <v>298</v>
          </cell>
          <cell r="V62">
            <v>241</v>
          </cell>
          <cell r="W62">
            <v>108</v>
          </cell>
          <cell r="X62">
            <v>54</v>
          </cell>
          <cell r="Y62">
            <v>29</v>
          </cell>
        </row>
        <row r="63">
          <cell r="T63">
            <v>52</v>
          </cell>
          <cell r="U63">
            <v>108</v>
          </cell>
          <cell r="V63">
            <v>138</v>
          </cell>
          <cell r="W63">
            <v>15</v>
          </cell>
          <cell r="X63">
            <v>33</v>
          </cell>
          <cell r="Y63">
            <v>23</v>
          </cell>
        </row>
        <row r="65">
          <cell r="T65">
            <v>41</v>
          </cell>
          <cell r="U65">
            <v>92</v>
          </cell>
          <cell r="V65">
            <v>210</v>
          </cell>
          <cell r="W65">
            <v>17</v>
          </cell>
          <cell r="X65">
            <v>57</v>
          </cell>
          <cell r="Y65">
            <v>19</v>
          </cell>
        </row>
        <row r="66">
          <cell r="T66">
            <v>17</v>
          </cell>
          <cell r="U66">
            <v>35</v>
          </cell>
          <cell r="V66">
            <v>13</v>
          </cell>
          <cell r="W66">
            <v>23</v>
          </cell>
          <cell r="X66">
            <v>13</v>
          </cell>
          <cell r="Y66">
            <v>7</v>
          </cell>
        </row>
        <row r="68">
          <cell r="T68">
            <v>212</v>
          </cell>
          <cell r="U68">
            <v>112</v>
          </cell>
          <cell r="V68">
            <v>73</v>
          </cell>
          <cell r="W68">
            <v>21</v>
          </cell>
          <cell r="X68">
            <v>22</v>
          </cell>
          <cell r="Y68">
            <v>7</v>
          </cell>
        </row>
        <row r="69">
          <cell r="T69">
            <v>129</v>
          </cell>
          <cell r="U69">
            <v>40</v>
          </cell>
          <cell r="V69">
            <v>26</v>
          </cell>
          <cell r="W69">
            <v>9</v>
          </cell>
          <cell r="X69">
            <v>9</v>
          </cell>
          <cell r="Y69">
            <v>2</v>
          </cell>
        </row>
        <row r="71">
          <cell r="T71">
            <v>750</v>
          </cell>
          <cell r="U71">
            <v>14</v>
          </cell>
          <cell r="V71">
            <v>233</v>
          </cell>
          <cell r="W71">
            <v>145</v>
          </cell>
          <cell r="X71">
            <v>5</v>
          </cell>
          <cell r="Y71">
            <v>38</v>
          </cell>
        </row>
        <row r="72">
          <cell r="T72">
            <v>95</v>
          </cell>
          <cell r="U72">
            <v>12</v>
          </cell>
          <cell r="V72">
            <v>19</v>
          </cell>
          <cell r="W72">
            <v>210</v>
          </cell>
          <cell r="X72">
            <v>7</v>
          </cell>
          <cell r="Y72">
            <v>1</v>
          </cell>
        </row>
        <row r="74">
          <cell r="T74">
            <v>267</v>
          </cell>
          <cell r="U74">
            <v>802</v>
          </cell>
          <cell r="V74">
            <v>495</v>
          </cell>
          <cell r="W74">
            <v>35</v>
          </cell>
          <cell r="X74">
            <v>83</v>
          </cell>
          <cell r="Y74">
            <v>10</v>
          </cell>
        </row>
        <row r="75">
          <cell r="T75">
            <v>7</v>
          </cell>
          <cell r="U75">
            <v>20</v>
          </cell>
          <cell r="V75">
            <v>9</v>
          </cell>
          <cell r="W75">
            <v>0</v>
          </cell>
          <cell r="X75">
            <v>5</v>
          </cell>
          <cell r="Y75">
            <v>0</v>
          </cell>
        </row>
        <row r="77">
          <cell r="T77">
            <v>310</v>
          </cell>
          <cell r="U77">
            <v>134</v>
          </cell>
          <cell r="V77">
            <v>87</v>
          </cell>
          <cell r="W77">
            <v>163</v>
          </cell>
          <cell r="X77">
            <v>77</v>
          </cell>
          <cell r="Y77">
            <v>46</v>
          </cell>
        </row>
        <row r="78">
          <cell r="T78">
            <v>164</v>
          </cell>
          <cell r="U78">
            <v>49</v>
          </cell>
          <cell r="V78">
            <v>31</v>
          </cell>
          <cell r="W78">
            <v>21</v>
          </cell>
          <cell r="X78">
            <v>13</v>
          </cell>
          <cell r="Y78">
            <v>14</v>
          </cell>
        </row>
        <row r="80">
          <cell r="T80">
            <v>436</v>
          </cell>
          <cell r="U80">
            <v>475</v>
          </cell>
          <cell r="V80">
            <v>886</v>
          </cell>
          <cell r="W80">
            <v>51</v>
          </cell>
          <cell r="X80">
            <v>31</v>
          </cell>
          <cell r="Y80">
            <v>60</v>
          </cell>
        </row>
        <row r="81">
          <cell r="T81">
            <v>3</v>
          </cell>
          <cell r="U81">
            <v>6</v>
          </cell>
          <cell r="V81">
            <v>41</v>
          </cell>
          <cell r="W81">
            <v>8</v>
          </cell>
          <cell r="X81">
            <v>6</v>
          </cell>
          <cell r="Y81">
            <v>5</v>
          </cell>
        </row>
        <row r="83">
          <cell r="T83">
            <v>77</v>
          </cell>
          <cell r="U83">
            <v>66</v>
          </cell>
          <cell r="V83">
            <v>104</v>
          </cell>
          <cell r="W83">
            <v>20</v>
          </cell>
          <cell r="X83">
            <v>24</v>
          </cell>
          <cell r="Y83">
            <v>8</v>
          </cell>
        </row>
        <row r="84">
          <cell r="T84">
            <v>22</v>
          </cell>
          <cell r="U84">
            <v>42</v>
          </cell>
          <cell r="V84">
            <v>17</v>
          </cell>
          <cell r="W84">
            <v>6</v>
          </cell>
          <cell r="X84">
            <v>1</v>
          </cell>
          <cell r="Y84">
            <v>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, 2014"/>
    </sheetNames>
    <sheetDataSet>
      <sheetData sheetId="0" refreshError="1">
        <row r="5">
          <cell r="D5">
            <v>2073</v>
          </cell>
          <cell r="T5">
            <v>512</v>
          </cell>
          <cell r="U5">
            <v>1</v>
          </cell>
          <cell r="V5">
            <v>20</v>
          </cell>
          <cell r="W5">
            <v>43</v>
          </cell>
          <cell r="X5">
            <v>4</v>
          </cell>
          <cell r="Y5">
            <v>3</v>
          </cell>
        </row>
        <row r="6">
          <cell r="T6">
            <v>34</v>
          </cell>
          <cell r="U6">
            <v>0</v>
          </cell>
          <cell r="V6">
            <v>0</v>
          </cell>
          <cell r="W6">
            <v>8</v>
          </cell>
          <cell r="X6">
            <v>0</v>
          </cell>
          <cell r="Y6">
            <v>0</v>
          </cell>
        </row>
        <row r="8">
          <cell r="U8">
            <v>82</v>
          </cell>
          <cell r="V8">
            <v>145</v>
          </cell>
          <cell r="W8">
            <v>131</v>
          </cell>
          <cell r="X8">
            <v>5</v>
          </cell>
          <cell r="Y8">
            <v>3</v>
          </cell>
        </row>
        <row r="9">
          <cell r="U9">
            <v>32</v>
          </cell>
          <cell r="V9">
            <v>16</v>
          </cell>
          <cell r="W9">
            <v>13</v>
          </cell>
          <cell r="X9">
            <v>3</v>
          </cell>
          <cell r="Y9">
            <v>4</v>
          </cell>
        </row>
        <row r="11">
          <cell r="T11">
            <v>126</v>
          </cell>
          <cell r="U11">
            <v>109</v>
          </cell>
          <cell r="V11">
            <v>105</v>
          </cell>
          <cell r="W11">
            <v>67</v>
          </cell>
          <cell r="X11">
            <v>33</v>
          </cell>
          <cell r="Y11">
            <v>7</v>
          </cell>
        </row>
        <row r="12">
          <cell r="T12">
            <v>98</v>
          </cell>
          <cell r="U12">
            <v>103</v>
          </cell>
          <cell r="V12">
            <v>8</v>
          </cell>
          <cell r="W12">
            <v>34</v>
          </cell>
          <cell r="X12">
            <v>27</v>
          </cell>
          <cell r="Y12">
            <v>3</v>
          </cell>
        </row>
        <row r="14">
          <cell r="T14">
            <v>222</v>
          </cell>
          <cell r="U14">
            <v>647</v>
          </cell>
          <cell r="V14">
            <v>117</v>
          </cell>
          <cell r="W14">
            <v>34</v>
          </cell>
          <cell r="Y14">
            <v>60</v>
          </cell>
        </row>
        <row r="15">
          <cell r="T15">
            <v>281</v>
          </cell>
          <cell r="U15">
            <v>41</v>
          </cell>
          <cell r="V15">
            <v>28</v>
          </cell>
          <cell r="W15">
            <v>28</v>
          </cell>
          <cell r="Y15">
            <v>2</v>
          </cell>
        </row>
        <row r="17">
          <cell r="T17">
            <v>138</v>
          </cell>
          <cell r="U17">
            <v>22</v>
          </cell>
          <cell r="V17">
            <v>118</v>
          </cell>
          <cell r="W17">
            <v>19</v>
          </cell>
          <cell r="X17">
            <v>23</v>
          </cell>
          <cell r="Y17">
            <v>32</v>
          </cell>
        </row>
        <row r="18"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</v>
          </cell>
          <cell r="Y18">
            <v>0</v>
          </cell>
        </row>
        <row r="20">
          <cell r="T20">
            <v>146</v>
          </cell>
          <cell r="U20">
            <v>53</v>
          </cell>
          <cell r="V20">
            <v>33</v>
          </cell>
          <cell r="W20">
            <v>14</v>
          </cell>
          <cell r="X20">
            <v>7</v>
          </cell>
          <cell r="Y20">
            <v>4</v>
          </cell>
        </row>
        <row r="21">
          <cell r="T21">
            <v>157</v>
          </cell>
          <cell r="U21">
            <v>57</v>
          </cell>
          <cell r="V21">
            <v>35</v>
          </cell>
          <cell r="W21">
            <v>16</v>
          </cell>
          <cell r="X21">
            <v>9</v>
          </cell>
          <cell r="Y21">
            <v>5</v>
          </cell>
        </row>
        <row r="23">
          <cell r="T23">
            <v>608</v>
          </cell>
          <cell r="U23">
            <v>249</v>
          </cell>
          <cell r="V23">
            <v>236</v>
          </cell>
          <cell r="W23">
            <v>61</v>
          </cell>
          <cell r="X23">
            <v>64</v>
          </cell>
          <cell r="Y23">
            <v>41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T27">
            <v>832</v>
          </cell>
          <cell r="U27">
            <v>257</v>
          </cell>
          <cell r="V27">
            <v>38</v>
          </cell>
          <cell r="W27">
            <v>173</v>
          </cell>
          <cell r="X27">
            <v>161</v>
          </cell>
          <cell r="Y27">
            <v>30</v>
          </cell>
        </row>
        <row r="32">
          <cell r="T32">
            <v>100</v>
          </cell>
          <cell r="U32">
            <v>56</v>
          </cell>
          <cell r="V32">
            <v>42</v>
          </cell>
          <cell r="W32">
            <v>18</v>
          </cell>
          <cell r="X32">
            <v>3</v>
          </cell>
          <cell r="Y32">
            <v>4</v>
          </cell>
        </row>
        <row r="33">
          <cell r="T33">
            <v>10</v>
          </cell>
          <cell r="U33">
            <v>13</v>
          </cell>
          <cell r="V33">
            <v>7</v>
          </cell>
          <cell r="W33">
            <v>2</v>
          </cell>
          <cell r="X33">
            <v>5</v>
          </cell>
          <cell r="Y33">
            <v>3</v>
          </cell>
        </row>
        <row r="35">
          <cell r="T35">
            <v>346</v>
          </cell>
          <cell r="U35">
            <v>364</v>
          </cell>
          <cell r="V35">
            <v>226</v>
          </cell>
          <cell r="W35">
            <v>46</v>
          </cell>
          <cell r="X35">
            <v>24</v>
          </cell>
          <cell r="Y35">
            <v>12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8">
          <cell r="T38">
            <v>138</v>
          </cell>
          <cell r="U38">
            <v>150</v>
          </cell>
          <cell r="V38">
            <v>123</v>
          </cell>
          <cell r="W38">
            <v>15</v>
          </cell>
          <cell r="X38">
            <v>21</v>
          </cell>
          <cell r="Y38">
            <v>9</v>
          </cell>
        </row>
        <row r="39">
          <cell r="T39">
            <v>60</v>
          </cell>
          <cell r="U39">
            <v>29</v>
          </cell>
          <cell r="V39">
            <v>3</v>
          </cell>
          <cell r="W39">
            <v>9</v>
          </cell>
          <cell r="X39">
            <v>2</v>
          </cell>
          <cell r="Y39">
            <v>2</v>
          </cell>
        </row>
        <row r="41">
          <cell r="U41">
            <v>36</v>
          </cell>
          <cell r="V41">
            <v>0</v>
          </cell>
          <cell r="X41">
            <v>32</v>
          </cell>
          <cell r="Y41">
            <v>0</v>
          </cell>
        </row>
        <row r="42">
          <cell r="U42">
            <v>47</v>
          </cell>
          <cell r="V42">
            <v>0</v>
          </cell>
          <cell r="X42">
            <v>15</v>
          </cell>
          <cell r="Y42">
            <v>0</v>
          </cell>
        </row>
        <row r="44">
          <cell r="T44">
            <v>99</v>
          </cell>
          <cell r="U44">
            <v>57</v>
          </cell>
          <cell r="V44">
            <v>14</v>
          </cell>
          <cell r="W44">
            <v>61</v>
          </cell>
          <cell r="X44">
            <v>2</v>
          </cell>
          <cell r="Y44">
            <v>3</v>
          </cell>
        </row>
        <row r="45">
          <cell r="T45">
            <v>0</v>
          </cell>
          <cell r="U45">
            <v>38</v>
          </cell>
          <cell r="V45">
            <v>0</v>
          </cell>
          <cell r="W45">
            <v>0</v>
          </cell>
          <cell r="X45">
            <v>7</v>
          </cell>
          <cell r="Y45">
            <v>0</v>
          </cell>
        </row>
        <row r="47">
          <cell r="T47">
            <v>326</v>
          </cell>
          <cell r="U47">
            <v>221</v>
          </cell>
          <cell r="V47">
            <v>176</v>
          </cell>
          <cell r="W47">
            <v>14</v>
          </cell>
          <cell r="X47">
            <v>29</v>
          </cell>
          <cell r="Y47">
            <v>15</v>
          </cell>
        </row>
        <row r="48">
          <cell r="T48">
            <v>3</v>
          </cell>
          <cell r="U48">
            <v>6</v>
          </cell>
          <cell r="V48">
            <v>8</v>
          </cell>
          <cell r="W48">
            <v>2</v>
          </cell>
          <cell r="X48">
            <v>1</v>
          </cell>
          <cell r="Y48">
            <v>1</v>
          </cell>
        </row>
        <row r="50">
          <cell r="T50">
            <v>121</v>
          </cell>
          <cell r="U50">
            <v>52</v>
          </cell>
          <cell r="V50">
            <v>120</v>
          </cell>
          <cell r="W50">
            <v>8</v>
          </cell>
          <cell r="X50">
            <v>8</v>
          </cell>
          <cell r="Y50">
            <v>3</v>
          </cell>
        </row>
        <row r="51">
          <cell r="T51">
            <v>28</v>
          </cell>
          <cell r="U51">
            <v>24</v>
          </cell>
          <cell r="V51">
            <v>60</v>
          </cell>
          <cell r="W51">
            <v>4</v>
          </cell>
          <cell r="X51">
            <v>5</v>
          </cell>
          <cell r="Y51">
            <v>2</v>
          </cell>
        </row>
        <row r="53">
          <cell r="T53">
            <v>73</v>
          </cell>
          <cell r="U53">
            <v>15</v>
          </cell>
          <cell r="V53">
            <v>214</v>
          </cell>
          <cell r="W53">
            <v>12</v>
          </cell>
          <cell r="X53">
            <v>10</v>
          </cell>
          <cell r="Y53">
            <v>6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6">
          <cell r="T56">
            <v>292</v>
          </cell>
          <cell r="U56">
            <v>106</v>
          </cell>
          <cell r="V56">
            <v>66</v>
          </cell>
          <cell r="W56">
            <v>36</v>
          </cell>
          <cell r="X56">
            <v>7</v>
          </cell>
          <cell r="Y56">
            <v>4</v>
          </cell>
        </row>
        <row r="57">
          <cell r="T57">
            <v>256</v>
          </cell>
          <cell r="U57">
            <v>94</v>
          </cell>
          <cell r="V57">
            <v>58</v>
          </cell>
          <cell r="W57">
            <v>11</v>
          </cell>
          <cell r="X57">
            <v>5</v>
          </cell>
          <cell r="Y57">
            <v>2</v>
          </cell>
        </row>
        <row r="59">
          <cell r="T59">
            <v>86</v>
          </cell>
          <cell r="U59">
            <v>31</v>
          </cell>
          <cell r="V59">
            <v>19</v>
          </cell>
          <cell r="W59">
            <v>52</v>
          </cell>
          <cell r="X59">
            <v>19</v>
          </cell>
          <cell r="Y59">
            <v>12</v>
          </cell>
        </row>
        <row r="60">
          <cell r="T60">
            <v>11</v>
          </cell>
          <cell r="U60">
            <v>4</v>
          </cell>
          <cell r="V60">
            <v>2</v>
          </cell>
          <cell r="W60">
            <v>7</v>
          </cell>
          <cell r="X60">
            <v>2</v>
          </cell>
          <cell r="Y60">
            <v>1</v>
          </cell>
        </row>
        <row r="62">
          <cell r="T62">
            <v>318</v>
          </cell>
          <cell r="U62">
            <v>276</v>
          </cell>
          <cell r="V62">
            <v>209</v>
          </cell>
          <cell r="W62">
            <v>118</v>
          </cell>
          <cell r="X62">
            <v>52</v>
          </cell>
          <cell r="Y62">
            <v>19</v>
          </cell>
        </row>
        <row r="63">
          <cell r="T63">
            <v>103</v>
          </cell>
          <cell r="U63">
            <v>97</v>
          </cell>
          <cell r="V63">
            <v>148</v>
          </cell>
          <cell r="W63">
            <v>26</v>
          </cell>
          <cell r="X63">
            <v>30</v>
          </cell>
          <cell r="Y63">
            <v>18</v>
          </cell>
        </row>
        <row r="65">
          <cell r="T65">
            <v>53</v>
          </cell>
          <cell r="U65">
            <v>51</v>
          </cell>
          <cell r="V65">
            <v>265</v>
          </cell>
          <cell r="W65">
            <v>19</v>
          </cell>
          <cell r="X65">
            <v>76</v>
          </cell>
          <cell r="Y65">
            <v>15</v>
          </cell>
        </row>
        <row r="66">
          <cell r="T66">
            <v>35</v>
          </cell>
          <cell r="U66">
            <v>26</v>
          </cell>
          <cell r="V66">
            <v>59</v>
          </cell>
          <cell r="W66">
            <v>11</v>
          </cell>
          <cell r="X66">
            <v>20</v>
          </cell>
          <cell r="Y66">
            <v>5</v>
          </cell>
        </row>
        <row r="68">
          <cell r="T68">
            <v>358</v>
          </cell>
          <cell r="U68">
            <v>130</v>
          </cell>
          <cell r="V68">
            <v>81</v>
          </cell>
          <cell r="W68">
            <v>42</v>
          </cell>
          <cell r="X68">
            <v>21</v>
          </cell>
          <cell r="Y68">
            <v>13</v>
          </cell>
        </row>
        <row r="69">
          <cell r="T69">
            <v>142</v>
          </cell>
          <cell r="U69">
            <v>51</v>
          </cell>
          <cell r="V69">
            <v>32</v>
          </cell>
          <cell r="W69">
            <v>11</v>
          </cell>
          <cell r="X69">
            <v>5</v>
          </cell>
          <cell r="Y69">
            <v>4</v>
          </cell>
        </row>
        <row r="71">
          <cell r="T71">
            <v>1180</v>
          </cell>
          <cell r="U71">
            <v>431</v>
          </cell>
          <cell r="V71">
            <v>269</v>
          </cell>
          <cell r="W71">
            <v>105</v>
          </cell>
          <cell r="X71">
            <v>49</v>
          </cell>
          <cell r="Y71">
            <v>31</v>
          </cell>
        </row>
        <row r="72">
          <cell r="T72">
            <v>143</v>
          </cell>
          <cell r="U72">
            <v>52</v>
          </cell>
          <cell r="V72">
            <v>32</v>
          </cell>
          <cell r="W72">
            <v>21</v>
          </cell>
          <cell r="X72">
            <v>10</v>
          </cell>
          <cell r="Y72">
            <v>8</v>
          </cell>
        </row>
        <row r="74">
          <cell r="T74">
            <v>258</v>
          </cell>
          <cell r="U74">
            <v>563</v>
          </cell>
          <cell r="V74">
            <v>434</v>
          </cell>
          <cell r="W74">
            <v>42</v>
          </cell>
          <cell r="X74">
            <v>79</v>
          </cell>
          <cell r="Y74">
            <v>13</v>
          </cell>
        </row>
        <row r="75">
          <cell r="T75">
            <v>5</v>
          </cell>
          <cell r="U75">
            <v>8</v>
          </cell>
          <cell r="V75">
            <v>13</v>
          </cell>
          <cell r="W75">
            <v>2</v>
          </cell>
          <cell r="X75">
            <v>2</v>
          </cell>
          <cell r="Y75">
            <v>1</v>
          </cell>
        </row>
        <row r="77">
          <cell r="T77">
            <v>444</v>
          </cell>
          <cell r="U77">
            <v>161</v>
          </cell>
          <cell r="V77">
            <v>101</v>
          </cell>
          <cell r="W77">
            <v>188</v>
          </cell>
          <cell r="X77">
            <v>94</v>
          </cell>
          <cell r="Y77">
            <v>59</v>
          </cell>
        </row>
        <row r="78">
          <cell r="T78">
            <v>187</v>
          </cell>
          <cell r="U78">
            <v>68</v>
          </cell>
          <cell r="V78">
            <v>42</v>
          </cell>
          <cell r="W78">
            <v>37</v>
          </cell>
          <cell r="X78">
            <v>18</v>
          </cell>
          <cell r="Y78">
            <v>11</v>
          </cell>
        </row>
        <row r="80">
          <cell r="T80">
            <v>443</v>
          </cell>
          <cell r="U80">
            <v>109</v>
          </cell>
          <cell r="V80">
            <v>939</v>
          </cell>
          <cell r="W80">
            <v>53</v>
          </cell>
          <cell r="X80">
            <v>33</v>
          </cell>
          <cell r="Y80">
            <v>75</v>
          </cell>
        </row>
        <row r="81">
          <cell r="T81">
            <v>2</v>
          </cell>
          <cell r="U81">
            <v>2</v>
          </cell>
          <cell r="V81">
            <v>32</v>
          </cell>
          <cell r="W81">
            <v>6</v>
          </cell>
          <cell r="X81">
            <v>6</v>
          </cell>
          <cell r="Y81">
            <v>4</v>
          </cell>
        </row>
        <row r="83">
          <cell r="T83">
            <v>123</v>
          </cell>
          <cell r="U83">
            <v>105</v>
          </cell>
          <cell r="V83">
            <v>148</v>
          </cell>
          <cell r="W83">
            <v>20</v>
          </cell>
          <cell r="X83">
            <v>23</v>
          </cell>
          <cell r="Y83">
            <v>20</v>
          </cell>
        </row>
        <row r="84">
          <cell r="T84">
            <v>27</v>
          </cell>
          <cell r="U84">
            <v>40</v>
          </cell>
          <cell r="V84">
            <v>23</v>
          </cell>
          <cell r="W84">
            <v>5</v>
          </cell>
          <cell r="X84">
            <v>6</v>
          </cell>
          <cell r="Y84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1833</v>
          </cell>
          <cell r="T5">
            <v>192</v>
          </cell>
          <cell r="U5">
            <v>0</v>
          </cell>
          <cell r="V5">
            <v>12</v>
          </cell>
          <cell r="W5">
            <v>24</v>
          </cell>
          <cell r="X5">
            <v>6</v>
          </cell>
          <cell r="Y5">
            <v>2</v>
          </cell>
        </row>
        <row r="6">
          <cell r="T6">
            <v>0</v>
          </cell>
          <cell r="U6">
            <v>1</v>
          </cell>
          <cell r="V6">
            <v>2</v>
          </cell>
          <cell r="W6">
            <v>0</v>
          </cell>
          <cell r="X6">
            <v>3</v>
          </cell>
          <cell r="Y6">
            <v>0</v>
          </cell>
        </row>
        <row r="8">
          <cell r="T8">
            <v>1477</v>
          </cell>
          <cell r="U8">
            <v>43</v>
          </cell>
          <cell r="V8">
            <v>302</v>
          </cell>
          <cell r="W8">
            <v>98</v>
          </cell>
          <cell r="X8">
            <v>11</v>
          </cell>
          <cell r="Y8">
            <v>5</v>
          </cell>
        </row>
        <row r="9">
          <cell r="T9">
            <v>29</v>
          </cell>
          <cell r="U9">
            <v>10</v>
          </cell>
          <cell r="V9">
            <v>11</v>
          </cell>
          <cell r="W9">
            <v>8</v>
          </cell>
          <cell r="X9">
            <v>4</v>
          </cell>
          <cell r="Y9">
            <v>3</v>
          </cell>
        </row>
        <row r="11">
          <cell r="T11">
            <v>54</v>
          </cell>
          <cell r="U11">
            <v>13</v>
          </cell>
          <cell r="V11">
            <v>56</v>
          </cell>
          <cell r="W11">
            <v>12</v>
          </cell>
          <cell r="X11">
            <v>11</v>
          </cell>
          <cell r="Y11">
            <v>9</v>
          </cell>
        </row>
        <row r="12">
          <cell r="T12">
            <v>29</v>
          </cell>
          <cell r="U12">
            <v>47</v>
          </cell>
          <cell r="V12">
            <v>9</v>
          </cell>
          <cell r="W12">
            <v>8</v>
          </cell>
          <cell r="X12">
            <v>4</v>
          </cell>
          <cell r="Y12">
            <v>4</v>
          </cell>
        </row>
        <row r="14">
          <cell r="T14">
            <v>100</v>
          </cell>
          <cell r="U14">
            <v>33</v>
          </cell>
          <cell r="V14">
            <v>113</v>
          </cell>
          <cell r="W14">
            <v>54</v>
          </cell>
          <cell r="X14">
            <v>7</v>
          </cell>
          <cell r="Y14">
            <v>9</v>
          </cell>
        </row>
        <row r="15">
          <cell r="T15">
            <v>18</v>
          </cell>
          <cell r="U15">
            <v>25</v>
          </cell>
          <cell r="V15">
            <v>96</v>
          </cell>
          <cell r="W15">
            <v>4</v>
          </cell>
          <cell r="X15">
            <v>2</v>
          </cell>
          <cell r="Y15">
            <v>3</v>
          </cell>
        </row>
        <row r="17">
          <cell r="T17">
            <v>25</v>
          </cell>
          <cell r="U17">
            <v>10</v>
          </cell>
          <cell r="V17">
            <v>35</v>
          </cell>
          <cell r="W17">
            <v>30</v>
          </cell>
          <cell r="X17">
            <v>5</v>
          </cell>
          <cell r="Y17">
            <v>20</v>
          </cell>
        </row>
        <row r="18">
          <cell r="T18">
            <v>5</v>
          </cell>
          <cell r="U18">
            <v>5</v>
          </cell>
          <cell r="V18">
            <v>15</v>
          </cell>
          <cell r="W18">
            <v>15</v>
          </cell>
          <cell r="X18">
            <v>0</v>
          </cell>
          <cell r="Y18">
            <v>3</v>
          </cell>
        </row>
        <row r="20">
          <cell r="T20">
            <v>28</v>
          </cell>
          <cell r="W20">
            <v>12</v>
          </cell>
          <cell r="Y20">
            <v>4</v>
          </cell>
        </row>
        <row r="21">
          <cell r="T21">
            <v>34</v>
          </cell>
          <cell r="W21">
            <v>8</v>
          </cell>
          <cell r="Y21">
            <v>3</v>
          </cell>
        </row>
        <row r="23">
          <cell r="T23">
            <v>483</v>
          </cell>
          <cell r="U23">
            <v>73</v>
          </cell>
          <cell r="V23">
            <v>241</v>
          </cell>
          <cell r="W23">
            <v>40</v>
          </cell>
          <cell r="X23">
            <v>26</v>
          </cell>
          <cell r="Y23">
            <v>6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T27">
            <v>679</v>
          </cell>
          <cell r="U27">
            <v>215</v>
          </cell>
          <cell r="V27">
            <v>28</v>
          </cell>
          <cell r="W27">
            <v>191</v>
          </cell>
          <cell r="X27">
            <v>112</v>
          </cell>
          <cell r="Y27">
            <v>15</v>
          </cell>
        </row>
        <row r="29">
          <cell r="T29">
            <v>88</v>
          </cell>
          <cell r="W29">
            <v>5</v>
          </cell>
        </row>
        <row r="30">
          <cell r="T30">
            <v>0</v>
          </cell>
          <cell r="W30">
            <v>0</v>
          </cell>
        </row>
        <row r="32">
          <cell r="T32">
            <v>246</v>
          </cell>
          <cell r="U32">
            <v>47</v>
          </cell>
          <cell r="V32">
            <v>41</v>
          </cell>
          <cell r="Y32">
            <v>3</v>
          </cell>
        </row>
        <row r="33">
          <cell r="T33">
            <v>16</v>
          </cell>
          <cell r="U33">
            <v>6</v>
          </cell>
          <cell r="V33">
            <v>21</v>
          </cell>
          <cell r="Y33">
            <v>1</v>
          </cell>
        </row>
        <row r="35">
          <cell r="T35">
            <v>202</v>
          </cell>
          <cell r="U35">
            <v>130</v>
          </cell>
          <cell r="V35">
            <v>72</v>
          </cell>
          <cell r="W35">
            <v>10</v>
          </cell>
          <cell r="X35">
            <v>3</v>
          </cell>
          <cell r="Y35">
            <v>1</v>
          </cell>
        </row>
        <row r="36">
          <cell r="T36">
            <v>3</v>
          </cell>
          <cell r="U36">
            <v>0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</row>
        <row r="38">
          <cell r="T38">
            <v>92</v>
          </cell>
          <cell r="U38">
            <v>36</v>
          </cell>
          <cell r="V38">
            <v>6</v>
          </cell>
          <cell r="W38">
            <v>15</v>
          </cell>
          <cell r="X38">
            <v>8</v>
          </cell>
          <cell r="Y38">
            <v>0</v>
          </cell>
        </row>
        <row r="39">
          <cell r="T39">
            <v>52</v>
          </cell>
          <cell r="U39">
            <v>11</v>
          </cell>
          <cell r="V39">
            <v>0</v>
          </cell>
          <cell r="W39">
            <v>5</v>
          </cell>
          <cell r="X39">
            <v>5</v>
          </cell>
          <cell r="Y39">
            <v>0</v>
          </cell>
        </row>
        <row r="41">
          <cell r="U41">
            <v>220</v>
          </cell>
          <cell r="V41">
            <v>73</v>
          </cell>
          <cell r="X41">
            <v>25</v>
          </cell>
          <cell r="Y41">
            <v>3</v>
          </cell>
        </row>
        <row r="42">
          <cell r="U42">
            <v>620</v>
          </cell>
          <cell r="V42">
            <v>61</v>
          </cell>
          <cell r="X42">
            <v>18</v>
          </cell>
          <cell r="Y42">
            <v>2</v>
          </cell>
        </row>
        <row r="44">
          <cell r="T44">
            <v>59</v>
          </cell>
          <cell r="U44">
            <v>85</v>
          </cell>
          <cell r="V44">
            <v>49</v>
          </cell>
          <cell r="W44">
            <v>22</v>
          </cell>
          <cell r="X44">
            <v>5</v>
          </cell>
          <cell r="Y44">
            <v>3</v>
          </cell>
        </row>
        <row r="45">
          <cell r="T45">
            <v>0</v>
          </cell>
          <cell r="U45">
            <v>0</v>
          </cell>
          <cell r="V45">
            <v>14</v>
          </cell>
          <cell r="W45">
            <v>0</v>
          </cell>
          <cell r="X45">
            <v>0</v>
          </cell>
          <cell r="Y45">
            <v>0</v>
          </cell>
        </row>
        <row r="47">
          <cell r="V47">
            <v>112</v>
          </cell>
          <cell r="W47">
            <v>20</v>
          </cell>
          <cell r="X47">
            <v>17</v>
          </cell>
          <cell r="Y47">
            <v>8</v>
          </cell>
        </row>
        <row r="48">
          <cell r="V48">
            <v>22</v>
          </cell>
          <cell r="W48">
            <v>3</v>
          </cell>
          <cell r="X48">
            <v>2</v>
          </cell>
          <cell r="Y48">
            <v>0</v>
          </cell>
        </row>
        <row r="50">
          <cell r="T50">
            <v>54</v>
          </cell>
          <cell r="Y50">
            <v>9</v>
          </cell>
        </row>
        <row r="51">
          <cell r="T51">
            <v>48</v>
          </cell>
          <cell r="Y51">
            <v>3</v>
          </cell>
        </row>
        <row r="53">
          <cell r="T53">
            <v>84</v>
          </cell>
          <cell r="U53">
            <v>6</v>
          </cell>
          <cell r="V53">
            <v>167</v>
          </cell>
          <cell r="W53">
            <v>4</v>
          </cell>
          <cell r="X53">
            <v>3</v>
          </cell>
          <cell r="Y53">
            <v>2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6">
          <cell r="T56">
            <v>6</v>
          </cell>
          <cell r="U56">
            <v>118</v>
          </cell>
          <cell r="V56">
            <v>132</v>
          </cell>
          <cell r="W56">
            <v>7</v>
          </cell>
          <cell r="X56">
            <v>56</v>
          </cell>
          <cell r="Y56">
            <v>32</v>
          </cell>
        </row>
        <row r="57">
          <cell r="T57">
            <v>35</v>
          </cell>
          <cell r="U57">
            <v>21</v>
          </cell>
          <cell r="V57">
            <v>36</v>
          </cell>
          <cell r="W57">
            <v>9</v>
          </cell>
          <cell r="X57">
            <v>46</v>
          </cell>
          <cell r="Y57">
            <v>11</v>
          </cell>
        </row>
        <row r="59">
          <cell r="T59">
            <v>0</v>
          </cell>
          <cell r="U59">
            <v>8</v>
          </cell>
          <cell r="V59">
            <v>78</v>
          </cell>
          <cell r="W59">
            <v>0</v>
          </cell>
          <cell r="X59">
            <v>18</v>
          </cell>
          <cell r="Y59">
            <v>63</v>
          </cell>
        </row>
        <row r="60">
          <cell r="T60">
            <v>0</v>
          </cell>
          <cell r="U60">
            <v>4</v>
          </cell>
          <cell r="V60">
            <v>88</v>
          </cell>
          <cell r="W60">
            <v>0</v>
          </cell>
          <cell r="X60">
            <v>0</v>
          </cell>
          <cell r="Y60">
            <v>16</v>
          </cell>
        </row>
        <row r="62">
          <cell r="T62">
            <v>271</v>
          </cell>
          <cell r="U62">
            <v>371</v>
          </cell>
          <cell r="V62">
            <v>145</v>
          </cell>
          <cell r="W62">
            <v>64</v>
          </cell>
          <cell r="X62">
            <v>51</v>
          </cell>
          <cell r="Y62">
            <v>26</v>
          </cell>
        </row>
        <row r="63">
          <cell r="T63">
            <v>43</v>
          </cell>
          <cell r="U63">
            <v>44</v>
          </cell>
          <cell r="V63">
            <v>109</v>
          </cell>
          <cell r="W63">
            <v>14</v>
          </cell>
          <cell r="X63">
            <v>24</v>
          </cell>
          <cell r="Y63">
            <v>11</v>
          </cell>
        </row>
        <row r="65">
          <cell r="T65">
            <v>80</v>
          </cell>
          <cell r="U65">
            <v>29</v>
          </cell>
          <cell r="V65">
            <v>135</v>
          </cell>
          <cell r="W65">
            <v>56</v>
          </cell>
          <cell r="X65">
            <v>29</v>
          </cell>
          <cell r="Y65">
            <v>7</v>
          </cell>
        </row>
        <row r="66">
          <cell r="T66">
            <v>49</v>
          </cell>
          <cell r="U66">
            <v>35</v>
          </cell>
          <cell r="V66">
            <v>34</v>
          </cell>
          <cell r="W66">
            <v>8</v>
          </cell>
          <cell r="X66">
            <v>27</v>
          </cell>
          <cell r="Y66">
            <v>4</v>
          </cell>
        </row>
        <row r="68">
          <cell r="T68">
            <v>31</v>
          </cell>
          <cell r="U68">
            <v>18</v>
          </cell>
          <cell r="V68">
            <v>174</v>
          </cell>
          <cell r="W68">
            <v>17</v>
          </cell>
          <cell r="X68">
            <v>28</v>
          </cell>
          <cell r="Y68">
            <v>11</v>
          </cell>
        </row>
        <row r="69">
          <cell r="T69">
            <v>6</v>
          </cell>
          <cell r="U69">
            <v>0</v>
          </cell>
          <cell r="V69">
            <v>1</v>
          </cell>
          <cell r="W69">
            <v>0</v>
          </cell>
          <cell r="X69">
            <v>1</v>
          </cell>
          <cell r="Y69">
            <v>2</v>
          </cell>
        </row>
        <row r="71">
          <cell r="T71">
            <v>968</v>
          </cell>
          <cell r="U71">
            <v>148</v>
          </cell>
          <cell r="V71">
            <v>195</v>
          </cell>
          <cell r="W71">
            <v>135</v>
          </cell>
          <cell r="X71">
            <v>63</v>
          </cell>
          <cell r="Y71">
            <v>27</v>
          </cell>
        </row>
        <row r="72">
          <cell r="T72">
            <v>19</v>
          </cell>
          <cell r="U72">
            <v>33</v>
          </cell>
          <cell r="V72">
            <v>10</v>
          </cell>
          <cell r="W72">
            <v>61</v>
          </cell>
          <cell r="X72">
            <v>6</v>
          </cell>
          <cell r="Y72">
            <v>0</v>
          </cell>
        </row>
        <row r="74">
          <cell r="T74">
            <v>107</v>
          </cell>
          <cell r="U74">
            <v>378</v>
          </cell>
          <cell r="V74">
            <v>327</v>
          </cell>
          <cell r="W74">
            <v>15</v>
          </cell>
          <cell r="X74">
            <v>39</v>
          </cell>
          <cell r="Y74">
            <v>4</v>
          </cell>
        </row>
        <row r="75">
          <cell r="T75">
            <v>0</v>
          </cell>
          <cell r="U75">
            <v>10</v>
          </cell>
          <cell r="V75">
            <v>9</v>
          </cell>
          <cell r="W75">
            <v>0</v>
          </cell>
          <cell r="X75">
            <v>0</v>
          </cell>
          <cell r="Y75">
            <v>0</v>
          </cell>
        </row>
        <row r="77">
          <cell r="T77">
            <v>342</v>
          </cell>
          <cell r="U77">
            <v>124</v>
          </cell>
          <cell r="V77">
            <v>78</v>
          </cell>
          <cell r="W77">
            <v>46</v>
          </cell>
          <cell r="X77">
            <v>13</v>
          </cell>
          <cell r="Y77">
            <v>3</v>
          </cell>
        </row>
        <row r="78">
          <cell r="T78">
            <v>156</v>
          </cell>
          <cell r="U78">
            <v>56</v>
          </cell>
          <cell r="V78">
            <v>20</v>
          </cell>
          <cell r="W78">
            <v>16</v>
          </cell>
          <cell r="X78">
            <v>7</v>
          </cell>
          <cell r="Y78">
            <v>2</v>
          </cell>
        </row>
        <row r="80">
          <cell r="T80">
            <v>311</v>
          </cell>
          <cell r="U80">
            <v>63</v>
          </cell>
          <cell r="V80">
            <v>694</v>
          </cell>
          <cell r="W80">
            <v>31</v>
          </cell>
          <cell r="X80">
            <v>23</v>
          </cell>
          <cell r="Y80">
            <v>18</v>
          </cell>
        </row>
        <row r="81">
          <cell r="T81">
            <v>3</v>
          </cell>
          <cell r="U81">
            <v>0</v>
          </cell>
          <cell r="V81">
            <v>12</v>
          </cell>
          <cell r="W81">
            <v>4</v>
          </cell>
          <cell r="X81">
            <v>2</v>
          </cell>
          <cell r="Y81">
            <v>4</v>
          </cell>
        </row>
        <row r="83">
          <cell r="T83">
            <v>84</v>
          </cell>
          <cell r="U83">
            <v>59</v>
          </cell>
          <cell r="V83">
            <v>87</v>
          </cell>
          <cell r="W83">
            <v>18</v>
          </cell>
          <cell r="X83">
            <v>28</v>
          </cell>
          <cell r="Y83">
            <v>1</v>
          </cell>
        </row>
        <row r="84">
          <cell r="T84">
            <v>17</v>
          </cell>
          <cell r="U84">
            <v>28</v>
          </cell>
          <cell r="V84">
            <v>10</v>
          </cell>
          <cell r="W84">
            <v>8</v>
          </cell>
          <cell r="X84">
            <v>4</v>
          </cell>
          <cell r="Y84">
            <v>0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1796</v>
          </cell>
          <cell r="T5">
            <v>277</v>
          </cell>
          <cell r="U5">
            <v>39</v>
          </cell>
          <cell r="V5">
            <v>15</v>
          </cell>
          <cell r="W5">
            <v>35</v>
          </cell>
          <cell r="X5">
            <v>6</v>
          </cell>
          <cell r="Y5">
            <v>7</v>
          </cell>
        </row>
        <row r="6">
          <cell r="T6">
            <v>8</v>
          </cell>
          <cell r="U6">
            <v>0</v>
          </cell>
          <cell r="V6">
            <v>8</v>
          </cell>
          <cell r="W6">
            <v>4</v>
          </cell>
          <cell r="X6">
            <v>1</v>
          </cell>
          <cell r="Y6">
            <v>2</v>
          </cell>
        </row>
        <row r="8">
          <cell r="T8">
            <v>347</v>
          </cell>
          <cell r="U8">
            <v>15</v>
          </cell>
          <cell r="V8">
            <v>146</v>
          </cell>
          <cell r="W8">
            <v>27</v>
          </cell>
          <cell r="X8">
            <v>11</v>
          </cell>
          <cell r="Y8">
            <v>2</v>
          </cell>
        </row>
        <row r="9">
          <cell r="T9">
            <v>13</v>
          </cell>
          <cell r="U9">
            <v>20</v>
          </cell>
          <cell r="V9">
            <v>30</v>
          </cell>
          <cell r="W9">
            <v>7</v>
          </cell>
          <cell r="X9">
            <v>0</v>
          </cell>
          <cell r="Y9">
            <v>1</v>
          </cell>
        </row>
        <row r="11">
          <cell r="T11">
            <v>47</v>
          </cell>
          <cell r="U11">
            <v>13</v>
          </cell>
          <cell r="V11">
            <v>41</v>
          </cell>
          <cell r="W11">
            <v>19</v>
          </cell>
          <cell r="X11">
            <v>20</v>
          </cell>
          <cell r="Y11">
            <v>10</v>
          </cell>
        </row>
        <row r="12">
          <cell r="T12">
            <v>26</v>
          </cell>
          <cell r="U12">
            <v>29</v>
          </cell>
          <cell r="V12">
            <v>5</v>
          </cell>
          <cell r="W12">
            <v>6</v>
          </cell>
          <cell r="X12">
            <v>4</v>
          </cell>
          <cell r="Y12">
            <v>4</v>
          </cell>
        </row>
        <row r="14">
          <cell r="T14">
            <v>275</v>
          </cell>
          <cell r="U14">
            <v>298</v>
          </cell>
          <cell r="V14">
            <v>265</v>
          </cell>
          <cell r="W14">
            <v>55</v>
          </cell>
          <cell r="X14">
            <v>11</v>
          </cell>
          <cell r="Y14">
            <v>5</v>
          </cell>
        </row>
        <row r="15">
          <cell r="T15">
            <v>23</v>
          </cell>
          <cell r="U15">
            <v>35</v>
          </cell>
          <cell r="V15">
            <v>97</v>
          </cell>
          <cell r="W15">
            <v>0</v>
          </cell>
          <cell r="X15">
            <v>0</v>
          </cell>
          <cell r="Y15">
            <v>4</v>
          </cell>
        </row>
        <row r="17">
          <cell r="T17">
            <v>145</v>
          </cell>
          <cell r="U17">
            <v>24</v>
          </cell>
          <cell r="V17">
            <v>325</v>
          </cell>
          <cell r="W17">
            <v>36</v>
          </cell>
          <cell r="X17">
            <v>11</v>
          </cell>
          <cell r="Y17">
            <v>12</v>
          </cell>
        </row>
        <row r="18">
          <cell r="T18">
            <v>14</v>
          </cell>
          <cell r="U18">
            <v>4</v>
          </cell>
          <cell r="V18">
            <v>22</v>
          </cell>
          <cell r="W18">
            <v>4</v>
          </cell>
          <cell r="X18">
            <v>1</v>
          </cell>
          <cell r="Y18">
            <v>0</v>
          </cell>
        </row>
        <row r="20">
          <cell r="T20">
            <v>38</v>
          </cell>
          <cell r="V20">
            <v>49</v>
          </cell>
          <cell r="W20">
            <v>12</v>
          </cell>
          <cell r="Y20">
            <v>4</v>
          </cell>
        </row>
        <row r="21">
          <cell r="T21">
            <v>44</v>
          </cell>
          <cell r="V21">
            <v>55</v>
          </cell>
          <cell r="W21">
            <v>6</v>
          </cell>
          <cell r="Y21">
            <v>20</v>
          </cell>
        </row>
        <row r="23">
          <cell r="T23">
            <v>531</v>
          </cell>
          <cell r="U23">
            <v>131</v>
          </cell>
          <cell r="V23">
            <v>291</v>
          </cell>
          <cell r="W23">
            <v>51</v>
          </cell>
          <cell r="X23">
            <v>66</v>
          </cell>
          <cell r="Y23">
            <v>31</v>
          </cell>
        </row>
        <row r="24">
          <cell r="T24">
            <v>7</v>
          </cell>
          <cell r="U24">
            <v>4</v>
          </cell>
          <cell r="V24">
            <v>3</v>
          </cell>
          <cell r="W24">
            <v>1</v>
          </cell>
          <cell r="X24">
            <v>0</v>
          </cell>
          <cell r="Y24">
            <v>1</v>
          </cell>
        </row>
        <row r="26">
          <cell r="T26">
            <v>534</v>
          </cell>
          <cell r="U26">
            <v>92</v>
          </cell>
          <cell r="V26">
            <v>24</v>
          </cell>
          <cell r="W26">
            <v>138</v>
          </cell>
          <cell r="X26">
            <v>129</v>
          </cell>
          <cell r="Y26">
            <v>25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0l</v>
          </cell>
        </row>
        <row r="32">
          <cell r="T32">
            <v>258</v>
          </cell>
          <cell r="U32">
            <v>139</v>
          </cell>
          <cell r="V32">
            <v>67</v>
          </cell>
          <cell r="Y32">
            <v>5</v>
          </cell>
        </row>
        <row r="33">
          <cell r="T33">
            <v>68</v>
          </cell>
          <cell r="U33">
            <v>21</v>
          </cell>
          <cell r="V33">
            <v>29</v>
          </cell>
          <cell r="Y33">
            <v>5</v>
          </cell>
        </row>
        <row r="35">
          <cell r="T35">
            <v>344</v>
          </cell>
          <cell r="U35">
            <v>169</v>
          </cell>
          <cell r="V35">
            <v>27</v>
          </cell>
          <cell r="W35">
            <v>23</v>
          </cell>
          <cell r="X35">
            <v>16</v>
          </cell>
          <cell r="Y35">
            <v>7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8">
          <cell r="T38">
            <v>107</v>
          </cell>
          <cell r="U38">
            <v>74</v>
          </cell>
          <cell r="V38">
            <v>22</v>
          </cell>
          <cell r="W38">
            <v>5</v>
          </cell>
          <cell r="X38">
            <v>25</v>
          </cell>
          <cell r="Y38">
            <v>8</v>
          </cell>
        </row>
        <row r="39">
          <cell r="T39">
            <v>87</v>
          </cell>
          <cell r="U39">
            <v>30</v>
          </cell>
          <cell r="V39">
            <v>2</v>
          </cell>
          <cell r="W39">
            <v>5</v>
          </cell>
          <cell r="X39">
            <v>5</v>
          </cell>
          <cell r="Y39">
            <v>2</v>
          </cell>
        </row>
        <row r="41">
          <cell r="T41">
            <v>461</v>
          </cell>
          <cell r="U41">
            <v>430</v>
          </cell>
          <cell r="V41">
            <v>352</v>
          </cell>
        </row>
        <row r="42">
          <cell r="T42">
            <v>300</v>
          </cell>
          <cell r="U42">
            <v>320</v>
          </cell>
          <cell r="V42">
            <v>401</v>
          </cell>
        </row>
        <row r="44">
          <cell r="T44">
            <v>79</v>
          </cell>
          <cell r="U44">
            <v>32</v>
          </cell>
          <cell r="V44">
            <v>120</v>
          </cell>
          <cell r="W44">
            <v>39</v>
          </cell>
          <cell r="X44">
            <v>8</v>
          </cell>
          <cell r="Y44">
            <v>6</v>
          </cell>
        </row>
        <row r="45">
          <cell r="T45">
            <v>0</v>
          </cell>
          <cell r="U45">
            <v>0</v>
          </cell>
          <cell r="V45">
            <v>10</v>
          </cell>
          <cell r="W45">
            <v>0</v>
          </cell>
          <cell r="X45">
            <v>0</v>
          </cell>
          <cell r="Y45">
            <v>7</v>
          </cell>
        </row>
        <row r="47">
          <cell r="T47">
            <v>276</v>
          </cell>
          <cell r="U47">
            <v>94</v>
          </cell>
          <cell r="V47">
            <v>183</v>
          </cell>
          <cell r="W47">
            <v>17</v>
          </cell>
          <cell r="X47">
            <v>24</v>
          </cell>
          <cell r="Y47">
            <v>15</v>
          </cell>
        </row>
        <row r="48">
          <cell r="T48">
            <v>0</v>
          </cell>
          <cell r="U48">
            <v>2</v>
          </cell>
          <cell r="V48">
            <v>36</v>
          </cell>
          <cell r="W48">
            <v>0</v>
          </cell>
          <cell r="X48">
            <v>0</v>
          </cell>
          <cell r="Y48">
            <v>1</v>
          </cell>
        </row>
        <row r="50">
          <cell r="T50">
            <v>222</v>
          </cell>
        </row>
        <row r="51">
          <cell r="T51">
            <v>0</v>
          </cell>
        </row>
        <row r="53">
          <cell r="T53">
            <v>83</v>
          </cell>
          <cell r="U53">
            <v>12</v>
          </cell>
          <cell r="V53">
            <v>200</v>
          </cell>
          <cell r="W53">
            <v>5</v>
          </cell>
          <cell r="X53">
            <v>4</v>
          </cell>
          <cell r="Y53">
            <v>4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6">
          <cell r="T56" t="str">
            <v> 9</v>
          </cell>
          <cell r="U56" t="str">
            <v> 197</v>
          </cell>
          <cell r="V56" t="str">
            <v> 160</v>
          </cell>
          <cell r="W56" t="str">
            <v> 8</v>
          </cell>
          <cell r="X56" t="str">
            <v> 77</v>
          </cell>
          <cell r="Y56" t="str">
            <v> 62</v>
          </cell>
        </row>
        <row r="57">
          <cell r="T57" t="str">
            <v> 17</v>
          </cell>
          <cell r="U57" t="str">
            <v> 87</v>
          </cell>
          <cell r="V57" t="str">
            <v> 71</v>
          </cell>
          <cell r="W57" t="str">
            <v> 4</v>
          </cell>
          <cell r="X57">
            <v>17</v>
          </cell>
          <cell r="Y57" t="str">
            <v> 4</v>
          </cell>
        </row>
        <row r="59">
          <cell r="T59">
            <v>46</v>
          </cell>
          <cell r="U59">
            <v>87</v>
          </cell>
          <cell r="V59">
            <v>160</v>
          </cell>
          <cell r="W59">
            <v>13</v>
          </cell>
          <cell r="X59">
            <v>27</v>
          </cell>
          <cell r="Y59">
            <v>37</v>
          </cell>
        </row>
        <row r="60">
          <cell r="T60">
            <v>5</v>
          </cell>
          <cell r="U60">
            <v>12</v>
          </cell>
          <cell r="V60">
            <v>23</v>
          </cell>
          <cell r="W60">
            <v>3</v>
          </cell>
          <cell r="X60">
            <v>8</v>
          </cell>
          <cell r="Y60">
            <v>14</v>
          </cell>
        </row>
        <row r="62">
          <cell r="T62">
            <v>242</v>
          </cell>
          <cell r="U62">
            <v>352</v>
          </cell>
          <cell r="V62">
            <v>177</v>
          </cell>
          <cell r="W62">
            <v>49</v>
          </cell>
          <cell r="X62">
            <v>86</v>
          </cell>
          <cell r="Y62">
            <v>23</v>
          </cell>
        </row>
        <row r="63">
          <cell r="T63">
            <v>46</v>
          </cell>
          <cell r="U63">
            <v>83</v>
          </cell>
          <cell r="V63">
            <v>119</v>
          </cell>
          <cell r="W63">
            <v>13</v>
          </cell>
          <cell r="X63">
            <v>37</v>
          </cell>
          <cell r="Y63">
            <v>22</v>
          </cell>
        </row>
        <row r="65">
          <cell r="T65">
            <v>121</v>
          </cell>
          <cell r="U65">
            <v>55</v>
          </cell>
          <cell r="V65">
            <v>238</v>
          </cell>
          <cell r="W65">
            <v>73</v>
          </cell>
          <cell r="X65">
            <v>38</v>
          </cell>
          <cell r="Y65">
            <v>24</v>
          </cell>
        </row>
        <row r="66">
          <cell r="T66">
            <v>38</v>
          </cell>
          <cell r="U66">
            <v>48</v>
          </cell>
          <cell r="V66">
            <v>51</v>
          </cell>
          <cell r="W66">
            <v>23</v>
          </cell>
          <cell r="X66">
            <v>36</v>
          </cell>
          <cell r="Y66">
            <v>6</v>
          </cell>
        </row>
        <row r="68">
          <cell r="T68">
            <v>24</v>
          </cell>
          <cell r="U68">
            <v>38</v>
          </cell>
          <cell r="V68">
            <v>333</v>
          </cell>
          <cell r="W68">
            <v>33</v>
          </cell>
          <cell r="X68">
            <v>25</v>
          </cell>
          <cell r="Y68">
            <v>15</v>
          </cell>
        </row>
        <row r="69">
          <cell r="T69">
            <v>0</v>
          </cell>
          <cell r="U69">
            <v>2</v>
          </cell>
          <cell r="V69">
            <v>10</v>
          </cell>
          <cell r="W69">
            <v>0</v>
          </cell>
          <cell r="X69">
            <v>9</v>
          </cell>
          <cell r="Y69">
            <v>4</v>
          </cell>
        </row>
        <row r="71">
          <cell r="T71">
            <v>983</v>
          </cell>
          <cell r="U71">
            <v>320</v>
          </cell>
          <cell r="V71">
            <v>289</v>
          </cell>
          <cell r="W71">
            <v>93</v>
          </cell>
          <cell r="X71">
            <v>68</v>
          </cell>
          <cell r="Y71">
            <v>10</v>
          </cell>
        </row>
        <row r="72">
          <cell r="T72">
            <v>50</v>
          </cell>
          <cell r="U72">
            <v>33</v>
          </cell>
          <cell r="V72">
            <v>13</v>
          </cell>
          <cell r="W72">
            <v>59</v>
          </cell>
          <cell r="X72">
            <v>12</v>
          </cell>
          <cell r="Y72">
            <v>2</v>
          </cell>
        </row>
        <row r="74">
          <cell r="T74">
            <v>403</v>
          </cell>
          <cell r="U74">
            <v>560</v>
          </cell>
          <cell r="V74">
            <v>27</v>
          </cell>
          <cell r="W74">
            <v>53</v>
          </cell>
          <cell r="X74">
            <v>0</v>
          </cell>
          <cell r="Y74">
            <v>0</v>
          </cell>
        </row>
        <row r="75">
          <cell r="T75">
            <v>3</v>
          </cell>
          <cell r="U75">
            <v>8</v>
          </cell>
          <cell r="V75">
            <v>1</v>
          </cell>
          <cell r="W75">
            <v>2</v>
          </cell>
          <cell r="X75">
            <v>0</v>
          </cell>
          <cell r="Y75">
            <v>0</v>
          </cell>
        </row>
        <row r="77">
          <cell r="T77">
            <v>315</v>
          </cell>
          <cell r="U77">
            <v>103</v>
          </cell>
          <cell r="V77">
            <v>92</v>
          </cell>
          <cell r="W77">
            <v>56</v>
          </cell>
          <cell r="X77">
            <v>19</v>
          </cell>
          <cell r="Y77">
            <v>7</v>
          </cell>
        </row>
        <row r="78">
          <cell r="T78">
            <v>121</v>
          </cell>
          <cell r="U78">
            <v>62</v>
          </cell>
          <cell r="V78">
            <v>24</v>
          </cell>
          <cell r="W78">
            <v>20</v>
          </cell>
          <cell r="X78">
            <v>11</v>
          </cell>
          <cell r="Y78">
            <v>4</v>
          </cell>
        </row>
        <row r="80">
          <cell r="T80">
            <v>392</v>
          </cell>
          <cell r="U80">
            <v>106</v>
          </cell>
          <cell r="V80">
            <v>1178</v>
          </cell>
          <cell r="W80">
            <v>74</v>
          </cell>
          <cell r="X80">
            <v>42</v>
          </cell>
          <cell r="Y80">
            <v>17</v>
          </cell>
        </row>
        <row r="81">
          <cell r="T81">
            <v>1</v>
          </cell>
          <cell r="U81">
            <v>10</v>
          </cell>
          <cell r="V81">
            <v>39</v>
          </cell>
          <cell r="W81">
            <v>1</v>
          </cell>
          <cell r="X81">
            <v>7</v>
          </cell>
          <cell r="Y81">
            <v>1</v>
          </cell>
        </row>
        <row r="83">
          <cell r="T83">
            <v>66</v>
          </cell>
          <cell r="U83">
            <v>141</v>
          </cell>
          <cell r="V83">
            <v>97</v>
          </cell>
          <cell r="W83">
            <v>23</v>
          </cell>
          <cell r="X83">
            <v>31</v>
          </cell>
          <cell r="Y83">
            <v>5</v>
          </cell>
        </row>
        <row r="84">
          <cell r="T84">
            <v>30</v>
          </cell>
          <cell r="U84">
            <v>52</v>
          </cell>
          <cell r="V84">
            <v>12</v>
          </cell>
          <cell r="W84">
            <v>3</v>
          </cell>
          <cell r="X84">
            <v>1</v>
          </cell>
          <cell r="Y84">
            <v>1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1560</v>
          </cell>
          <cell r="T5">
            <v>170</v>
          </cell>
          <cell r="U5">
            <v>0</v>
          </cell>
          <cell r="V5">
            <v>18</v>
          </cell>
          <cell r="W5">
            <v>12</v>
          </cell>
          <cell r="X5">
            <v>8</v>
          </cell>
          <cell r="Y5">
            <v>0</v>
          </cell>
        </row>
        <row r="6">
          <cell r="T6">
            <v>94</v>
          </cell>
          <cell r="U6">
            <v>0</v>
          </cell>
          <cell r="V6">
            <v>4</v>
          </cell>
          <cell r="W6">
            <v>14</v>
          </cell>
          <cell r="X6">
            <v>0</v>
          </cell>
          <cell r="Y6">
            <v>1</v>
          </cell>
        </row>
        <row r="8">
          <cell r="T8">
            <v>843</v>
          </cell>
          <cell r="U8">
            <v>62</v>
          </cell>
          <cell r="V8">
            <v>233</v>
          </cell>
          <cell r="W8">
            <v>73</v>
          </cell>
          <cell r="X8">
            <v>21</v>
          </cell>
          <cell r="Y8">
            <v>8</v>
          </cell>
        </row>
        <row r="9">
          <cell r="T9">
            <v>232</v>
          </cell>
          <cell r="U9">
            <v>0</v>
          </cell>
          <cell r="V9">
            <v>17</v>
          </cell>
          <cell r="W9">
            <v>14</v>
          </cell>
          <cell r="X9">
            <v>3</v>
          </cell>
          <cell r="Y9">
            <v>0</v>
          </cell>
        </row>
        <row r="11">
          <cell r="T11">
            <v>54</v>
          </cell>
          <cell r="U11">
            <v>68</v>
          </cell>
          <cell r="V11">
            <v>138</v>
          </cell>
          <cell r="W11">
            <v>25</v>
          </cell>
          <cell r="X11">
            <v>20</v>
          </cell>
          <cell r="Y11">
            <v>31</v>
          </cell>
        </row>
        <row r="12">
          <cell r="T12">
            <v>22</v>
          </cell>
          <cell r="U12">
            <v>29</v>
          </cell>
          <cell r="V12">
            <v>4</v>
          </cell>
          <cell r="W12">
            <v>4</v>
          </cell>
          <cell r="X12">
            <v>4</v>
          </cell>
          <cell r="Y12">
            <v>6</v>
          </cell>
        </row>
        <row r="14">
          <cell r="T14">
            <v>235</v>
          </cell>
          <cell r="U14">
            <v>275</v>
          </cell>
          <cell r="V14">
            <v>269</v>
          </cell>
          <cell r="W14">
            <v>79</v>
          </cell>
          <cell r="Y14">
            <v>9</v>
          </cell>
        </row>
        <row r="15">
          <cell r="T15">
            <v>42</v>
          </cell>
          <cell r="U15">
            <v>20</v>
          </cell>
          <cell r="V15">
            <v>139</v>
          </cell>
          <cell r="W15">
            <v>37</v>
          </cell>
          <cell r="Y15">
            <v>7</v>
          </cell>
        </row>
        <row r="17">
          <cell r="T17">
            <v>105</v>
          </cell>
          <cell r="U17">
            <v>14</v>
          </cell>
          <cell r="V17">
            <v>244</v>
          </cell>
          <cell r="W17">
            <v>28</v>
          </cell>
          <cell r="X17">
            <v>22</v>
          </cell>
          <cell r="Y17">
            <v>15</v>
          </cell>
        </row>
        <row r="18">
          <cell r="T18">
            <v>127</v>
          </cell>
          <cell r="U18">
            <v>21</v>
          </cell>
          <cell r="V18">
            <v>37</v>
          </cell>
          <cell r="W18">
            <v>8</v>
          </cell>
          <cell r="X18">
            <v>11</v>
          </cell>
          <cell r="Y18">
            <v>6</v>
          </cell>
        </row>
        <row r="20">
          <cell r="T20">
            <v>35</v>
          </cell>
          <cell r="U20">
            <v>163</v>
          </cell>
          <cell r="V20">
            <v>97</v>
          </cell>
          <cell r="W20">
            <v>11</v>
          </cell>
        </row>
        <row r="21">
          <cell r="T21">
            <v>104</v>
          </cell>
          <cell r="U21">
            <v>188</v>
          </cell>
          <cell r="V21">
            <v>98</v>
          </cell>
          <cell r="W21">
            <v>6</v>
          </cell>
        </row>
        <row r="23">
          <cell r="T23">
            <v>297</v>
          </cell>
          <cell r="U23">
            <v>112</v>
          </cell>
          <cell r="V23">
            <v>298</v>
          </cell>
          <cell r="W23">
            <v>64</v>
          </cell>
          <cell r="X23">
            <v>40</v>
          </cell>
          <cell r="Y23">
            <v>25</v>
          </cell>
        </row>
        <row r="24">
          <cell r="T24">
            <v>2</v>
          </cell>
          <cell r="U24">
            <v>6</v>
          </cell>
          <cell r="V24">
            <v>10</v>
          </cell>
          <cell r="W24">
            <v>2</v>
          </cell>
          <cell r="X24">
            <v>0</v>
          </cell>
          <cell r="Y24">
            <v>1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T27">
            <v>416</v>
          </cell>
          <cell r="U27">
            <v>218</v>
          </cell>
          <cell r="V27">
            <v>52</v>
          </cell>
          <cell r="W27">
            <v>141</v>
          </cell>
          <cell r="X27">
            <v>110</v>
          </cell>
        </row>
        <row r="32">
          <cell r="V32">
            <v>108</v>
          </cell>
          <cell r="W32">
            <v>42</v>
          </cell>
          <cell r="X32">
            <v>23</v>
          </cell>
          <cell r="Y32">
            <v>2</v>
          </cell>
        </row>
        <row r="33">
          <cell r="V33">
            <v>71</v>
          </cell>
          <cell r="W33">
            <v>15</v>
          </cell>
          <cell r="X33">
            <v>2</v>
          </cell>
          <cell r="Y33">
            <v>2</v>
          </cell>
        </row>
        <row r="35">
          <cell r="T35">
            <v>273</v>
          </cell>
          <cell r="U35">
            <v>126</v>
          </cell>
          <cell r="V35">
            <v>83</v>
          </cell>
          <cell r="W35">
            <v>14</v>
          </cell>
          <cell r="X35">
            <v>7</v>
          </cell>
          <cell r="Y35">
            <v>3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8">
          <cell r="T38">
            <v>81</v>
          </cell>
          <cell r="U38">
            <v>24</v>
          </cell>
          <cell r="V38">
            <v>39</v>
          </cell>
          <cell r="W38">
            <v>12</v>
          </cell>
          <cell r="X38">
            <v>14</v>
          </cell>
          <cell r="Y38">
            <v>6</v>
          </cell>
        </row>
        <row r="39">
          <cell r="T39">
            <v>46</v>
          </cell>
          <cell r="U39">
            <v>28</v>
          </cell>
          <cell r="V39">
            <v>4</v>
          </cell>
          <cell r="W39">
            <v>3</v>
          </cell>
          <cell r="X39">
            <v>6</v>
          </cell>
          <cell r="Y39">
            <v>3</v>
          </cell>
        </row>
        <row r="41">
          <cell r="T41">
            <v>800</v>
          </cell>
          <cell r="U41">
            <v>110</v>
          </cell>
          <cell r="V41">
            <v>120</v>
          </cell>
          <cell r="W41">
            <v>220</v>
          </cell>
          <cell r="X41">
            <v>32</v>
          </cell>
          <cell r="Y41">
            <v>3</v>
          </cell>
        </row>
        <row r="42">
          <cell r="T42">
            <v>500</v>
          </cell>
          <cell r="U42">
            <v>90</v>
          </cell>
          <cell r="V42">
            <v>150</v>
          </cell>
          <cell r="W42">
            <v>120</v>
          </cell>
          <cell r="X42">
            <v>35</v>
          </cell>
          <cell r="Y42">
            <v>3</v>
          </cell>
        </row>
        <row r="44">
          <cell r="T44">
            <v>85</v>
          </cell>
          <cell r="U44">
            <v>33</v>
          </cell>
          <cell r="V44">
            <v>193</v>
          </cell>
          <cell r="W44">
            <v>8</v>
          </cell>
          <cell r="X44">
            <v>13</v>
          </cell>
          <cell r="Y44">
            <v>17</v>
          </cell>
        </row>
        <row r="45">
          <cell r="T45">
            <v>0</v>
          </cell>
          <cell r="U45">
            <v>0</v>
          </cell>
          <cell r="V45">
            <v>12</v>
          </cell>
          <cell r="W45">
            <v>0</v>
          </cell>
          <cell r="X45">
            <v>0</v>
          </cell>
          <cell r="Y45">
            <v>4</v>
          </cell>
        </row>
        <row r="47">
          <cell r="T47">
            <v>273</v>
          </cell>
          <cell r="U47">
            <v>89</v>
          </cell>
          <cell r="V47">
            <v>293</v>
          </cell>
          <cell r="W47">
            <v>23</v>
          </cell>
          <cell r="X47">
            <v>24</v>
          </cell>
          <cell r="Y47">
            <v>13</v>
          </cell>
        </row>
        <row r="48">
          <cell r="T48">
            <v>3</v>
          </cell>
          <cell r="U48">
            <v>4</v>
          </cell>
          <cell r="V48">
            <v>33</v>
          </cell>
          <cell r="W48">
            <v>1</v>
          </cell>
          <cell r="X48">
            <v>2</v>
          </cell>
          <cell r="Y48">
            <v>2</v>
          </cell>
        </row>
        <row r="50">
          <cell r="T50">
            <v>218</v>
          </cell>
          <cell r="U50">
            <v>527</v>
          </cell>
          <cell r="V50">
            <v>815</v>
          </cell>
          <cell r="W50">
            <v>19</v>
          </cell>
          <cell r="X50">
            <v>50</v>
          </cell>
          <cell r="Y50">
            <v>3</v>
          </cell>
        </row>
        <row r="51">
          <cell r="T51">
            <v>0</v>
          </cell>
          <cell r="U51">
            <v>250</v>
          </cell>
          <cell r="V51">
            <v>50</v>
          </cell>
          <cell r="W51">
            <v>0</v>
          </cell>
          <cell r="X51">
            <v>26</v>
          </cell>
          <cell r="Y51">
            <v>0</v>
          </cell>
        </row>
        <row r="53">
          <cell r="T53">
            <v>84</v>
          </cell>
          <cell r="U53">
            <v>12</v>
          </cell>
          <cell r="V53">
            <v>366</v>
          </cell>
          <cell r="W53">
            <v>9</v>
          </cell>
          <cell r="X53">
            <v>6</v>
          </cell>
          <cell r="Y53">
            <v>8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6">
          <cell r="T56">
            <v>1</v>
          </cell>
          <cell r="U56">
            <v>58</v>
          </cell>
          <cell r="V56">
            <v>99</v>
          </cell>
          <cell r="W56" t="str">
            <v> 432</v>
          </cell>
          <cell r="X56" t="str">
            <v> 14</v>
          </cell>
          <cell r="Y56" t="str">
            <v> 74</v>
          </cell>
        </row>
        <row r="57">
          <cell r="T57">
            <v>1</v>
          </cell>
          <cell r="U57">
            <v>34</v>
          </cell>
          <cell r="V57">
            <v>25</v>
          </cell>
          <cell r="W57">
            <v>74</v>
          </cell>
          <cell r="X57">
            <v>4</v>
          </cell>
          <cell r="Y57">
            <v>5</v>
          </cell>
        </row>
        <row r="59">
          <cell r="T59">
            <v>32</v>
          </cell>
          <cell r="U59">
            <v>43</v>
          </cell>
          <cell r="V59">
            <v>151</v>
          </cell>
          <cell r="W59">
            <v>3</v>
          </cell>
          <cell r="X59">
            <v>7</v>
          </cell>
          <cell r="Y59">
            <v>20</v>
          </cell>
        </row>
        <row r="60">
          <cell r="T60">
            <v>5</v>
          </cell>
          <cell r="U60">
            <v>7</v>
          </cell>
          <cell r="V60">
            <v>35</v>
          </cell>
          <cell r="W60">
            <v>6</v>
          </cell>
          <cell r="X60">
            <v>3</v>
          </cell>
          <cell r="Y60">
            <v>25</v>
          </cell>
        </row>
        <row r="62">
          <cell r="T62">
            <v>247</v>
          </cell>
          <cell r="U62">
            <v>319</v>
          </cell>
          <cell r="V62">
            <v>224</v>
          </cell>
          <cell r="W62">
            <v>86</v>
          </cell>
          <cell r="X62">
            <v>73</v>
          </cell>
          <cell r="Y62">
            <v>21</v>
          </cell>
        </row>
        <row r="63">
          <cell r="T63">
            <v>32</v>
          </cell>
          <cell r="U63">
            <v>97</v>
          </cell>
          <cell r="V63">
            <v>178</v>
          </cell>
          <cell r="W63">
            <v>15</v>
          </cell>
          <cell r="X63">
            <v>30</v>
          </cell>
          <cell r="Y63">
            <v>24</v>
          </cell>
        </row>
        <row r="65">
          <cell r="T65">
            <v>84</v>
          </cell>
          <cell r="U65">
            <v>61</v>
          </cell>
          <cell r="V65">
            <v>242</v>
          </cell>
          <cell r="W65">
            <v>43</v>
          </cell>
          <cell r="X65">
            <v>38</v>
          </cell>
          <cell r="Y65">
            <v>29</v>
          </cell>
        </row>
        <row r="66">
          <cell r="T66">
            <v>47</v>
          </cell>
          <cell r="U66">
            <v>43</v>
          </cell>
          <cell r="V66">
            <v>49</v>
          </cell>
          <cell r="W66">
            <v>13</v>
          </cell>
          <cell r="X66">
            <v>38</v>
          </cell>
          <cell r="Y66">
            <v>5</v>
          </cell>
        </row>
        <row r="68">
          <cell r="T68">
            <v>843</v>
          </cell>
          <cell r="U68">
            <v>62</v>
          </cell>
          <cell r="V68">
            <v>233</v>
          </cell>
          <cell r="W68">
            <v>73</v>
          </cell>
          <cell r="X68">
            <v>21</v>
          </cell>
          <cell r="Y68">
            <v>8</v>
          </cell>
        </row>
        <row r="69">
          <cell r="T69">
            <v>232</v>
          </cell>
          <cell r="U69">
            <v>0</v>
          </cell>
          <cell r="V69">
            <v>17</v>
          </cell>
          <cell r="W69">
            <v>14</v>
          </cell>
          <cell r="X69">
            <v>3</v>
          </cell>
          <cell r="Y69">
            <v>0</v>
          </cell>
        </row>
        <row r="71">
          <cell r="T71">
            <v>549</v>
          </cell>
          <cell r="U71">
            <v>310</v>
          </cell>
          <cell r="V71">
            <v>312</v>
          </cell>
          <cell r="W71">
            <v>79</v>
          </cell>
          <cell r="X71">
            <v>65</v>
          </cell>
          <cell r="Y71">
            <v>30</v>
          </cell>
        </row>
        <row r="72">
          <cell r="T72">
            <v>23</v>
          </cell>
          <cell r="U72">
            <v>48</v>
          </cell>
          <cell r="V72">
            <v>16</v>
          </cell>
          <cell r="W72">
            <v>6</v>
          </cell>
          <cell r="X72">
            <v>12</v>
          </cell>
          <cell r="Y72">
            <v>6</v>
          </cell>
        </row>
        <row r="74">
          <cell r="T74">
            <v>275</v>
          </cell>
          <cell r="U74">
            <v>349</v>
          </cell>
          <cell r="V74">
            <v>14</v>
          </cell>
          <cell r="W74">
            <v>52</v>
          </cell>
          <cell r="X74">
            <v>5</v>
          </cell>
          <cell r="Y74">
            <v>0</v>
          </cell>
        </row>
        <row r="75">
          <cell r="T75">
            <v>10</v>
          </cell>
          <cell r="U75">
            <v>13</v>
          </cell>
          <cell r="V75">
            <v>0</v>
          </cell>
          <cell r="W75">
            <v>5</v>
          </cell>
          <cell r="X75">
            <v>0</v>
          </cell>
          <cell r="Y75">
            <v>0</v>
          </cell>
        </row>
        <row r="77">
          <cell r="T77">
            <v>401</v>
          </cell>
          <cell r="U77">
            <v>136</v>
          </cell>
          <cell r="V77">
            <v>94</v>
          </cell>
          <cell r="W77">
            <v>41</v>
          </cell>
          <cell r="X77">
            <v>21</v>
          </cell>
          <cell r="Y77">
            <v>7</v>
          </cell>
        </row>
        <row r="78">
          <cell r="T78">
            <v>198</v>
          </cell>
          <cell r="U78">
            <v>77</v>
          </cell>
          <cell r="V78">
            <v>31</v>
          </cell>
          <cell r="W78">
            <v>19</v>
          </cell>
          <cell r="X78">
            <v>9</v>
          </cell>
          <cell r="Y78">
            <v>1</v>
          </cell>
        </row>
        <row r="80">
          <cell r="T80">
            <v>359</v>
          </cell>
          <cell r="U80">
            <v>78</v>
          </cell>
          <cell r="V80">
            <v>827</v>
          </cell>
          <cell r="W80">
            <v>56</v>
          </cell>
          <cell r="X80">
            <v>32</v>
          </cell>
          <cell r="Y80">
            <v>19</v>
          </cell>
        </row>
        <row r="81">
          <cell r="T81">
            <v>1</v>
          </cell>
          <cell r="U81">
            <v>2</v>
          </cell>
          <cell r="V81">
            <v>30</v>
          </cell>
          <cell r="W81">
            <v>8</v>
          </cell>
          <cell r="X81">
            <v>6</v>
          </cell>
          <cell r="Y81">
            <v>0</v>
          </cell>
        </row>
        <row r="83">
          <cell r="T83">
            <v>47</v>
          </cell>
          <cell r="U83">
            <v>127</v>
          </cell>
          <cell r="V83">
            <v>39</v>
          </cell>
          <cell r="W83">
            <v>23</v>
          </cell>
          <cell r="X83">
            <v>22</v>
          </cell>
          <cell r="Y83">
            <v>6</v>
          </cell>
        </row>
        <row r="84">
          <cell r="T84">
            <v>12</v>
          </cell>
          <cell r="U84">
            <v>31</v>
          </cell>
          <cell r="V84">
            <v>6</v>
          </cell>
          <cell r="W84">
            <v>1</v>
          </cell>
          <cell r="X84">
            <v>4</v>
          </cell>
          <cell r="Y84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1539</v>
          </cell>
          <cell r="T5">
            <v>157</v>
          </cell>
          <cell r="U5">
            <v>3</v>
          </cell>
          <cell r="V5">
            <v>18</v>
          </cell>
          <cell r="W5">
            <v>12</v>
          </cell>
          <cell r="X5">
            <v>3</v>
          </cell>
          <cell r="Y5">
            <v>1</v>
          </cell>
        </row>
        <row r="6">
          <cell r="T6">
            <v>0</v>
          </cell>
          <cell r="U6">
            <v>3</v>
          </cell>
          <cell r="V6">
            <v>18</v>
          </cell>
          <cell r="W6">
            <v>0</v>
          </cell>
          <cell r="X6">
            <v>0</v>
          </cell>
          <cell r="Y6">
            <v>2</v>
          </cell>
        </row>
        <row r="8">
          <cell r="T8">
            <v>164</v>
          </cell>
          <cell r="U8">
            <v>22</v>
          </cell>
          <cell r="V8">
            <v>214</v>
          </cell>
          <cell r="W8">
            <v>83</v>
          </cell>
          <cell r="X8">
            <v>8</v>
          </cell>
          <cell r="Y8">
            <v>8</v>
          </cell>
        </row>
        <row r="9">
          <cell r="T9">
            <v>240</v>
          </cell>
          <cell r="U9">
            <v>1</v>
          </cell>
          <cell r="V9">
            <v>21</v>
          </cell>
          <cell r="W9">
            <v>7</v>
          </cell>
          <cell r="X9">
            <v>1</v>
          </cell>
          <cell r="Y9">
            <v>0</v>
          </cell>
        </row>
        <row r="11">
          <cell r="T11">
            <v>56</v>
          </cell>
          <cell r="U11">
            <v>11</v>
          </cell>
          <cell r="V11">
            <v>124</v>
          </cell>
          <cell r="W11">
            <v>35</v>
          </cell>
          <cell r="X11">
            <v>30</v>
          </cell>
          <cell r="Y11">
            <v>23</v>
          </cell>
        </row>
        <row r="12">
          <cell r="T12">
            <v>18</v>
          </cell>
          <cell r="U12">
            <v>26</v>
          </cell>
          <cell r="V12">
            <v>11</v>
          </cell>
          <cell r="W12">
            <v>3</v>
          </cell>
          <cell r="X12">
            <v>4</v>
          </cell>
          <cell r="Y12">
            <v>2</v>
          </cell>
        </row>
        <row r="14">
          <cell r="T14">
            <v>236</v>
          </cell>
          <cell r="U14">
            <v>334</v>
          </cell>
          <cell r="V14">
            <v>441</v>
          </cell>
          <cell r="W14">
            <v>61</v>
          </cell>
          <cell r="X14">
            <v>26</v>
          </cell>
          <cell r="Y14">
            <v>16</v>
          </cell>
        </row>
        <row r="15">
          <cell r="T15">
            <v>35</v>
          </cell>
          <cell r="U15">
            <v>24</v>
          </cell>
          <cell r="V15">
            <v>107</v>
          </cell>
          <cell r="W15">
            <v>32</v>
          </cell>
          <cell r="X15">
            <v>3</v>
          </cell>
          <cell r="Y15">
            <v>6</v>
          </cell>
        </row>
        <row r="17">
          <cell r="T17">
            <v>108</v>
          </cell>
          <cell r="U17">
            <v>4</v>
          </cell>
          <cell r="V17">
            <v>287</v>
          </cell>
          <cell r="W17">
            <v>27</v>
          </cell>
          <cell r="X17">
            <v>13</v>
          </cell>
          <cell r="Y17">
            <v>20</v>
          </cell>
        </row>
        <row r="18">
          <cell r="T18">
            <v>121</v>
          </cell>
          <cell r="U18">
            <v>13</v>
          </cell>
          <cell r="V18">
            <v>31</v>
          </cell>
          <cell r="W18">
            <v>14</v>
          </cell>
          <cell r="X18">
            <v>9</v>
          </cell>
          <cell r="Y18">
            <v>5</v>
          </cell>
        </row>
        <row r="20">
          <cell r="T20">
            <v>31</v>
          </cell>
          <cell r="U20">
            <v>186</v>
          </cell>
          <cell r="V20">
            <v>119</v>
          </cell>
          <cell r="W20">
            <v>29</v>
          </cell>
          <cell r="X20">
            <v>98</v>
          </cell>
          <cell r="Y20">
            <v>29</v>
          </cell>
        </row>
        <row r="21">
          <cell r="T21">
            <v>50</v>
          </cell>
          <cell r="U21">
            <v>273</v>
          </cell>
          <cell r="V21">
            <v>84</v>
          </cell>
          <cell r="W21">
            <v>12</v>
          </cell>
          <cell r="X21">
            <v>37</v>
          </cell>
          <cell r="Y21">
            <v>2</v>
          </cell>
        </row>
        <row r="23">
          <cell r="T23">
            <v>345</v>
          </cell>
          <cell r="U23">
            <v>51</v>
          </cell>
          <cell r="V23">
            <v>212</v>
          </cell>
          <cell r="W23">
            <v>81</v>
          </cell>
          <cell r="X23">
            <v>44</v>
          </cell>
          <cell r="Y23">
            <v>30</v>
          </cell>
        </row>
        <row r="24">
          <cell r="T24">
            <v>6</v>
          </cell>
          <cell r="U24">
            <v>5</v>
          </cell>
          <cell r="V24">
            <v>10</v>
          </cell>
          <cell r="W24">
            <v>2</v>
          </cell>
          <cell r="X24">
            <v>2</v>
          </cell>
          <cell r="Y24">
            <v>1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T27">
            <v>781</v>
          </cell>
          <cell r="U27">
            <v>157</v>
          </cell>
          <cell r="V27">
            <v>82</v>
          </cell>
          <cell r="W27">
            <v>202</v>
          </cell>
          <cell r="X27">
            <v>126</v>
          </cell>
          <cell r="Y27">
            <v>31</v>
          </cell>
        </row>
        <row r="29">
          <cell r="T29">
            <v>183</v>
          </cell>
          <cell r="U29">
            <v>239</v>
          </cell>
          <cell r="V29">
            <v>373</v>
          </cell>
          <cell r="W29">
            <v>22</v>
          </cell>
          <cell r="X29">
            <v>38</v>
          </cell>
          <cell r="Y29">
            <v>18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2">
          <cell r="T32">
            <v>197</v>
          </cell>
          <cell r="U32">
            <v>53</v>
          </cell>
          <cell r="V32">
            <v>101</v>
          </cell>
          <cell r="W32">
            <v>36</v>
          </cell>
          <cell r="X32">
            <v>15</v>
          </cell>
          <cell r="Y32">
            <v>5</v>
          </cell>
        </row>
        <row r="33">
          <cell r="T33">
            <v>70</v>
          </cell>
          <cell r="U33">
            <v>25</v>
          </cell>
          <cell r="V33">
            <v>62</v>
          </cell>
          <cell r="W33">
            <v>33</v>
          </cell>
          <cell r="X33">
            <v>2</v>
          </cell>
          <cell r="Y33">
            <v>4</v>
          </cell>
        </row>
        <row r="35">
          <cell r="T35">
            <v>116</v>
          </cell>
          <cell r="U35">
            <v>60</v>
          </cell>
          <cell r="V35">
            <v>575</v>
          </cell>
          <cell r="W35">
            <v>17</v>
          </cell>
          <cell r="X35">
            <v>27</v>
          </cell>
          <cell r="Y35">
            <v>19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8">
          <cell r="T38">
            <v>70</v>
          </cell>
          <cell r="U38">
            <v>20</v>
          </cell>
          <cell r="V38">
            <v>33</v>
          </cell>
          <cell r="W38">
            <v>35</v>
          </cell>
          <cell r="X38">
            <v>9</v>
          </cell>
          <cell r="Y38">
            <v>9</v>
          </cell>
        </row>
        <row r="39">
          <cell r="T39">
            <v>30</v>
          </cell>
          <cell r="U39">
            <v>19</v>
          </cell>
          <cell r="V39">
            <v>3</v>
          </cell>
          <cell r="W39">
            <v>2</v>
          </cell>
          <cell r="X39">
            <v>8</v>
          </cell>
          <cell r="Y39">
            <v>4</v>
          </cell>
        </row>
        <row r="41">
          <cell r="T41">
            <v>900</v>
          </cell>
          <cell r="U41">
            <v>210</v>
          </cell>
          <cell r="V41">
            <v>120</v>
          </cell>
          <cell r="W41">
            <v>120</v>
          </cell>
          <cell r="X41">
            <v>30</v>
          </cell>
          <cell r="Y41">
            <v>4</v>
          </cell>
        </row>
        <row r="42">
          <cell r="T42">
            <v>700</v>
          </cell>
          <cell r="U42">
            <v>110</v>
          </cell>
          <cell r="V42">
            <v>150</v>
          </cell>
          <cell r="W42">
            <v>90</v>
          </cell>
          <cell r="X42">
            <v>31</v>
          </cell>
          <cell r="Y42">
            <v>3</v>
          </cell>
        </row>
        <row r="44">
          <cell r="T44">
            <v>17</v>
          </cell>
          <cell r="U44">
            <v>28</v>
          </cell>
          <cell r="V44">
            <v>163</v>
          </cell>
          <cell r="W44">
            <v>5</v>
          </cell>
          <cell r="X44">
            <v>13</v>
          </cell>
          <cell r="Y44">
            <v>14</v>
          </cell>
        </row>
        <row r="45">
          <cell r="T45">
            <v>0</v>
          </cell>
          <cell r="U45">
            <v>0</v>
          </cell>
          <cell r="V45">
            <v>12</v>
          </cell>
          <cell r="W45">
            <v>0</v>
          </cell>
          <cell r="X45">
            <v>0</v>
          </cell>
          <cell r="Y45">
            <v>1</v>
          </cell>
        </row>
        <row r="47">
          <cell r="S47">
            <v>1</v>
          </cell>
          <cell r="T47">
            <v>559</v>
          </cell>
          <cell r="U47">
            <v>66</v>
          </cell>
          <cell r="V47">
            <v>311</v>
          </cell>
          <cell r="W47">
            <v>22</v>
          </cell>
          <cell r="X47">
            <v>25</v>
          </cell>
        </row>
        <row r="48">
          <cell r="S48">
            <v>0</v>
          </cell>
          <cell r="T48">
            <v>6</v>
          </cell>
          <cell r="U48">
            <v>6</v>
          </cell>
          <cell r="V48">
            <v>37</v>
          </cell>
          <cell r="W48">
            <v>4</v>
          </cell>
          <cell r="X48">
            <v>1</v>
          </cell>
        </row>
        <row r="50">
          <cell r="T50">
            <v>264</v>
          </cell>
          <cell r="U50">
            <v>495</v>
          </cell>
          <cell r="V50">
            <v>487</v>
          </cell>
        </row>
        <row r="51">
          <cell r="T51">
            <v>0</v>
          </cell>
          <cell r="U51">
            <v>369</v>
          </cell>
          <cell r="V51">
            <v>42</v>
          </cell>
        </row>
        <row r="53">
          <cell r="T53">
            <v>81</v>
          </cell>
          <cell r="U53">
            <v>13</v>
          </cell>
          <cell r="V53">
            <v>203</v>
          </cell>
          <cell r="W53">
            <v>10</v>
          </cell>
          <cell r="X53">
            <v>1</v>
          </cell>
          <cell r="Y53">
            <v>8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6">
          <cell r="T56">
            <v>0</v>
          </cell>
          <cell r="U56">
            <v>67</v>
          </cell>
          <cell r="V56">
            <v>123</v>
          </cell>
          <cell r="W56">
            <v>343</v>
          </cell>
          <cell r="X56">
            <v>12</v>
          </cell>
          <cell r="Y56">
            <v>67</v>
          </cell>
        </row>
        <row r="57">
          <cell r="T57">
            <v>2</v>
          </cell>
          <cell r="U57">
            <v>41</v>
          </cell>
          <cell r="V57">
            <v>37</v>
          </cell>
          <cell r="W57">
            <v>68</v>
          </cell>
          <cell r="X57">
            <v>9</v>
          </cell>
          <cell r="Y57">
            <v>10</v>
          </cell>
        </row>
        <row r="59">
          <cell r="T59">
            <v>35</v>
          </cell>
          <cell r="U59">
            <v>50</v>
          </cell>
          <cell r="V59">
            <v>116</v>
          </cell>
          <cell r="W59">
            <v>16</v>
          </cell>
          <cell r="X59">
            <v>27</v>
          </cell>
          <cell r="Y59">
            <v>24</v>
          </cell>
        </row>
        <row r="60">
          <cell r="T60">
            <v>10</v>
          </cell>
          <cell r="U60">
            <v>34</v>
          </cell>
          <cell r="V60">
            <v>83</v>
          </cell>
          <cell r="W60">
            <v>4</v>
          </cell>
          <cell r="X60">
            <v>6</v>
          </cell>
          <cell r="Y60">
            <v>19</v>
          </cell>
        </row>
        <row r="62">
          <cell r="T62">
            <v>247</v>
          </cell>
          <cell r="U62">
            <v>257</v>
          </cell>
          <cell r="V62">
            <v>211</v>
          </cell>
          <cell r="W62">
            <v>82</v>
          </cell>
          <cell r="X62">
            <v>85</v>
          </cell>
          <cell r="Y62">
            <v>37</v>
          </cell>
        </row>
        <row r="63">
          <cell r="T63">
            <v>86</v>
          </cell>
          <cell r="U63">
            <v>75</v>
          </cell>
          <cell r="V63">
            <v>106</v>
          </cell>
          <cell r="W63">
            <v>16</v>
          </cell>
          <cell r="X63">
            <v>19</v>
          </cell>
          <cell r="Y63">
            <v>15</v>
          </cell>
        </row>
        <row r="65">
          <cell r="T65">
            <v>79</v>
          </cell>
          <cell r="U65">
            <v>38</v>
          </cell>
          <cell r="V65">
            <v>243</v>
          </cell>
          <cell r="W65">
            <v>53</v>
          </cell>
          <cell r="X65">
            <v>27</v>
          </cell>
          <cell r="Y65">
            <v>31</v>
          </cell>
        </row>
        <row r="66">
          <cell r="T66">
            <v>55</v>
          </cell>
          <cell r="U66">
            <v>33</v>
          </cell>
          <cell r="V66">
            <v>32</v>
          </cell>
          <cell r="W66">
            <v>14</v>
          </cell>
          <cell r="X66">
            <v>18</v>
          </cell>
          <cell r="Y66">
            <v>7</v>
          </cell>
        </row>
        <row r="68">
          <cell r="T68">
            <v>22</v>
          </cell>
          <cell r="U68">
            <v>70</v>
          </cell>
          <cell r="V68">
            <v>218</v>
          </cell>
          <cell r="W68">
            <v>12</v>
          </cell>
          <cell r="X68">
            <v>41</v>
          </cell>
          <cell r="Y68">
            <v>15</v>
          </cell>
        </row>
        <row r="69"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1</v>
          </cell>
          <cell r="Y69">
            <v>1</v>
          </cell>
        </row>
        <row r="71">
          <cell r="T71">
            <v>516</v>
          </cell>
          <cell r="U71">
            <v>153</v>
          </cell>
          <cell r="V71">
            <v>373</v>
          </cell>
          <cell r="W71">
            <v>50</v>
          </cell>
          <cell r="X71">
            <v>46</v>
          </cell>
          <cell r="Y71">
            <v>20</v>
          </cell>
        </row>
        <row r="72">
          <cell r="T72">
            <v>28</v>
          </cell>
          <cell r="U72">
            <v>54</v>
          </cell>
          <cell r="V72">
            <v>20</v>
          </cell>
          <cell r="W72">
            <v>10</v>
          </cell>
          <cell r="X72">
            <v>18</v>
          </cell>
          <cell r="Y72">
            <v>4</v>
          </cell>
        </row>
        <row r="74">
          <cell r="T74">
            <v>93</v>
          </cell>
          <cell r="U74">
            <v>450</v>
          </cell>
          <cell r="V74">
            <v>416</v>
          </cell>
          <cell r="W74">
            <v>31</v>
          </cell>
          <cell r="X74">
            <v>67</v>
          </cell>
          <cell r="Y74">
            <v>7</v>
          </cell>
        </row>
        <row r="75">
          <cell r="T75">
            <v>2</v>
          </cell>
          <cell r="U75">
            <v>11</v>
          </cell>
          <cell r="V75">
            <v>9</v>
          </cell>
          <cell r="W75">
            <v>1</v>
          </cell>
          <cell r="X75">
            <v>4</v>
          </cell>
          <cell r="Y75">
            <v>2</v>
          </cell>
        </row>
        <row r="77">
          <cell r="T77">
            <v>537</v>
          </cell>
          <cell r="U77">
            <v>102</v>
          </cell>
          <cell r="V77">
            <v>160</v>
          </cell>
          <cell r="W77">
            <v>124</v>
          </cell>
          <cell r="X77">
            <v>102</v>
          </cell>
          <cell r="Y77">
            <v>24</v>
          </cell>
        </row>
        <row r="78">
          <cell r="T78">
            <v>492</v>
          </cell>
          <cell r="U78">
            <v>112</v>
          </cell>
          <cell r="V78">
            <v>127</v>
          </cell>
          <cell r="W78">
            <v>146</v>
          </cell>
          <cell r="X78">
            <v>152</v>
          </cell>
          <cell r="Y78">
            <v>31</v>
          </cell>
        </row>
        <row r="80">
          <cell r="T80">
            <v>328</v>
          </cell>
          <cell r="U80">
            <v>136</v>
          </cell>
          <cell r="V80">
            <v>580</v>
          </cell>
          <cell r="W80">
            <v>72</v>
          </cell>
          <cell r="X80">
            <v>35</v>
          </cell>
          <cell r="Y80">
            <v>7</v>
          </cell>
        </row>
        <row r="81">
          <cell r="T81">
            <v>0</v>
          </cell>
          <cell r="U81">
            <v>3</v>
          </cell>
          <cell r="V81">
            <v>22</v>
          </cell>
          <cell r="W81">
            <v>3</v>
          </cell>
          <cell r="X81">
            <v>6</v>
          </cell>
          <cell r="Y81">
            <v>1</v>
          </cell>
        </row>
        <row r="83">
          <cell r="T83">
            <v>53</v>
          </cell>
          <cell r="U83">
            <v>90</v>
          </cell>
          <cell r="V83">
            <v>93</v>
          </cell>
          <cell r="W83">
            <v>17</v>
          </cell>
          <cell r="X83">
            <v>29</v>
          </cell>
          <cell r="Y83">
            <v>1</v>
          </cell>
        </row>
        <row r="84">
          <cell r="T84">
            <v>16</v>
          </cell>
          <cell r="U84">
            <v>32</v>
          </cell>
          <cell r="V84">
            <v>3</v>
          </cell>
          <cell r="W84">
            <v>23</v>
          </cell>
          <cell r="X84">
            <v>3</v>
          </cell>
          <cell r="Y84">
            <v>1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D5">
            <v>1893</v>
          </cell>
          <cell r="T5">
            <v>46</v>
          </cell>
          <cell r="U5">
            <v>1</v>
          </cell>
          <cell r="V5">
            <v>10</v>
          </cell>
          <cell r="W5">
            <v>12</v>
          </cell>
          <cell r="X5">
            <v>1</v>
          </cell>
          <cell r="Y5">
            <v>2</v>
          </cell>
        </row>
        <row r="6">
          <cell r="T6">
            <v>0</v>
          </cell>
          <cell r="U6">
            <v>0</v>
          </cell>
          <cell r="V6">
            <v>3</v>
          </cell>
          <cell r="W6">
            <v>1</v>
          </cell>
          <cell r="X6">
            <v>0</v>
          </cell>
          <cell r="Y6">
            <v>0</v>
          </cell>
        </row>
        <row r="8">
          <cell r="T8">
            <v>250</v>
          </cell>
          <cell r="U8">
            <v>20</v>
          </cell>
          <cell r="V8">
            <v>199</v>
          </cell>
          <cell r="W8">
            <v>33</v>
          </cell>
          <cell r="X8">
            <v>8</v>
          </cell>
          <cell r="Y8">
            <v>2</v>
          </cell>
        </row>
        <row r="9">
          <cell r="T9">
            <v>288</v>
          </cell>
          <cell r="U9">
            <v>8</v>
          </cell>
          <cell r="V9">
            <v>9</v>
          </cell>
          <cell r="W9">
            <v>10</v>
          </cell>
          <cell r="X9">
            <v>11</v>
          </cell>
          <cell r="Y9">
            <v>2</v>
          </cell>
        </row>
        <row r="11">
          <cell r="T11">
            <v>296</v>
          </cell>
          <cell r="U11">
            <v>21</v>
          </cell>
          <cell r="V11">
            <v>209</v>
          </cell>
          <cell r="W11">
            <v>45</v>
          </cell>
          <cell r="X11">
            <v>9</v>
          </cell>
          <cell r="Y11">
            <v>4</v>
          </cell>
        </row>
        <row r="12">
          <cell r="T12">
            <v>288</v>
          </cell>
          <cell r="U12">
            <v>8</v>
          </cell>
          <cell r="V12">
            <v>12</v>
          </cell>
          <cell r="W12">
            <v>11</v>
          </cell>
          <cell r="X12">
            <v>11</v>
          </cell>
          <cell r="Y12">
            <v>2</v>
          </cell>
        </row>
        <row r="14">
          <cell r="T14">
            <v>192</v>
          </cell>
          <cell r="U14">
            <v>277</v>
          </cell>
          <cell r="V14">
            <v>221</v>
          </cell>
          <cell r="W14">
            <v>68</v>
          </cell>
          <cell r="X14">
            <v>14</v>
          </cell>
          <cell r="Y14">
            <v>6</v>
          </cell>
        </row>
        <row r="15">
          <cell r="T15">
            <v>63</v>
          </cell>
          <cell r="U15">
            <v>12</v>
          </cell>
          <cell r="V15">
            <v>88</v>
          </cell>
          <cell r="W15">
            <v>25</v>
          </cell>
          <cell r="X15">
            <v>4</v>
          </cell>
          <cell r="Y15">
            <v>2</v>
          </cell>
        </row>
        <row r="17">
          <cell r="T17">
            <v>95</v>
          </cell>
          <cell r="U17">
            <v>10</v>
          </cell>
          <cell r="V17">
            <v>312</v>
          </cell>
          <cell r="W17">
            <v>31</v>
          </cell>
          <cell r="X17">
            <v>21</v>
          </cell>
          <cell r="Y17">
            <v>16</v>
          </cell>
        </row>
        <row r="18">
          <cell r="T18">
            <v>164</v>
          </cell>
          <cell r="U18">
            <v>2</v>
          </cell>
          <cell r="V18">
            <v>36</v>
          </cell>
          <cell r="W18">
            <v>15</v>
          </cell>
          <cell r="X18">
            <v>4</v>
          </cell>
          <cell r="Y18">
            <v>2</v>
          </cell>
        </row>
        <row r="20">
          <cell r="T20">
            <v>37</v>
          </cell>
          <cell r="U20">
            <v>125</v>
          </cell>
          <cell r="V20">
            <v>103</v>
          </cell>
          <cell r="W20">
            <v>18</v>
          </cell>
          <cell r="X20">
            <v>74</v>
          </cell>
          <cell r="Y20">
            <v>4</v>
          </cell>
        </row>
        <row r="21">
          <cell r="T21">
            <v>39</v>
          </cell>
          <cell r="U21">
            <v>302</v>
          </cell>
          <cell r="V21">
            <v>97</v>
          </cell>
          <cell r="W21">
            <v>8</v>
          </cell>
          <cell r="X21">
            <v>30</v>
          </cell>
          <cell r="Y21">
            <v>4</v>
          </cell>
        </row>
        <row r="23">
          <cell r="T23">
            <v>960</v>
          </cell>
          <cell r="U23">
            <v>210</v>
          </cell>
          <cell r="V23">
            <v>594</v>
          </cell>
          <cell r="W23">
            <v>172</v>
          </cell>
          <cell r="X23">
            <v>118</v>
          </cell>
          <cell r="Y23">
            <v>86</v>
          </cell>
        </row>
        <row r="24">
          <cell r="T24">
            <v>2</v>
          </cell>
          <cell r="U24">
            <v>4</v>
          </cell>
          <cell r="V24">
            <v>5</v>
          </cell>
          <cell r="W24">
            <v>1</v>
          </cell>
          <cell r="X24">
            <v>1</v>
          </cell>
          <cell r="Y24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T27">
            <v>1014</v>
          </cell>
          <cell r="U27">
            <v>311</v>
          </cell>
          <cell r="V27">
            <v>202</v>
          </cell>
          <cell r="W27">
            <v>174</v>
          </cell>
          <cell r="X27">
            <v>105</v>
          </cell>
          <cell r="Y27">
            <v>23</v>
          </cell>
        </row>
        <row r="29">
          <cell r="T29">
            <v>226</v>
          </cell>
          <cell r="U29">
            <v>279</v>
          </cell>
          <cell r="V29">
            <v>435</v>
          </cell>
          <cell r="W29">
            <v>30</v>
          </cell>
          <cell r="X29">
            <v>58</v>
          </cell>
          <cell r="Y29">
            <v>15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2">
          <cell r="T32">
            <v>301</v>
          </cell>
          <cell r="U32">
            <v>119</v>
          </cell>
          <cell r="V32">
            <v>92</v>
          </cell>
          <cell r="W32">
            <v>63</v>
          </cell>
          <cell r="X32">
            <v>14</v>
          </cell>
          <cell r="Y32">
            <v>7</v>
          </cell>
        </row>
        <row r="33">
          <cell r="T33">
            <v>11</v>
          </cell>
          <cell r="U33">
            <v>47</v>
          </cell>
          <cell r="V33">
            <v>131</v>
          </cell>
          <cell r="W33">
            <v>19</v>
          </cell>
          <cell r="X33">
            <v>12</v>
          </cell>
          <cell r="Y33">
            <v>7</v>
          </cell>
        </row>
        <row r="35">
          <cell r="T35">
            <v>68</v>
          </cell>
          <cell r="U35">
            <v>41</v>
          </cell>
          <cell r="V35">
            <v>638</v>
          </cell>
          <cell r="W35">
            <v>11</v>
          </cell>
          <cell r="X35">
            <v>31</v>
          </cell>
          <cell r="Y35">
            <v>27</v>
          </cell>
        </row>
        <row r="36">
          <cell r="T36">
            <v>1</v>
          </cell>
          <cell r="U36">
            <v>7</v>
          </cell>
          <cell r="V36">
            <v>7</v>
          </cell>
          <cell r="W36">
            <v>3</v>
          </cell>
          <cell r="X36">
            <v>4</v>
          </cell>
          <cell r="Y36">
            <v>2</v>
          </cell>
        </row>
        <row r="38">
          <cell r="T38">
            <v>126</v>
          </cell>
          <cell r="U38">
            <v>18</v>
          </cell>
          <cell r="V38">
            <v>57</v>
          </cell>
          <cell r="W38">
            <v>12</v>
          </cell>
          <cell r="X38">
            <v>18</v>
          </cell>
          <cell r="Y38">
            <v>9</v>
          </cell>
        </row>
        <row r="39">
          <cell r="T39">
            <v>63</v>
          </cell>
          <cell r="U39">
            <v>19</v>
          </cell>
          <cell r="V39">
            <v>4</v>
          </cell>
          <cell r="W39">
            <v>1</v>
          </cell>
          <cell r="X39">
            <v>11</v>
          </cell>
          <cell r="Y39">
            <v>2</v>
          </cell>
        </row>
        <row r="41">
          <cell r="T41">
            <v>890</v>
          </cell>
          <cell r="U41">
            <v>200</v>
          </cell>
          <cell r="V41">
            <v>99</v>
          </cell>
          <cell r="W41">
            <v>140</v>
          </cell>
          <cell r="X41">
            <v>50</v>
          </cell>
          <cell r="Y41">
            <v>3</v>
          </cell>
        </row>
        <row r="42">
          <cell r="T42">
            <v>706</v>
          </cell>
          <cell r="U42">
            <v>160</v>
          </cell>
          <cell r="V42">
            <v>150</v>
          </cell>
          <cell r="W42">
            <v>80</v>
          </cell>
          <cell r="X42">
            <v>28</v>
          </cell>
          <cell r="Y42">
            <v>2</v>
          </cell>
        </row>
        <row r="44">
          <cell r="T44">
            <v>111</v>
          </cell>
          <cell r="U44">
            <v>17</v>
          </cell>
          <cell r="V44">
            <v>143</v>
          </cell>
          <cell r="W44">
            <v>41</v>
          </cell>
          <cell r="X44">
            <v>8</v>
          </cell>
          <cell r="Y44">
            <v>9</v>
          </cell>
        </row>
        <row r="45">
          <cell r="T45">
            <v>111</v>
          </cell>
          <cell r="U45">
            <v>17</v>
          </cell>
          <cell r="V45">
            <v>143</v>
          </cell>
          <cell r="W45">
            <v>41</v>
          </cell>
          <cell r="X45">
            <v>8</v>
          </cell>
          <cell r="Y45">
            <v>9</v>
          </cell>
        </row>
        <row r="47">
          <cell r="T47">
            <v>118</v>
          </cell>
          <cell r="U47">
            <v>59</v>
          </cell>
          <cell r="V47">
            <v>155</v>
          </cell>
          <cell r="W47">
            <v>11</v>
          </cell>
          <cell r="X47">
            <v>43</v>
          </cell>
          <cell r="Y47">
            <v>15</v>
          </cell>
        </row>
        <row r="48">
          <cell r="T48">
            <v>2</v>
          </cell>
          <cell r="U48">
            <v>0</v>
          </cell>
          <cell r="V48">
            <v>39</v>
          </cell>
          <cell r="W48">
            <v>1</v>
          </cell>
          <cell r="X48">
            <v>5</v>
          </cell>
          <cell r="Y48">
            <v>1</v>
          </cell>
        </row>
        <row r="50">
          <cell r="T50">
            <v>321</v>
          </cell>
          <cell r="U50">
            <v>410</v>
          </cell>
          <cell r="V50">
            <v>463</v>
          </cell>
          <cell r="Y50">
            <v>9</v>
          </cell>
        </row>
        <row r="51">
          <cell r="T51">
            <v>2</v>
          </cell>
          <cell r="U51">
            <v>200</v>
          </cell>
          <cell r="V51">
            <v>263</v>
          </cell>
          <cell r="Y51">
            <v>0</v>
          </cell>
        </row>
        <row r="53">
          <cell r="T53">
            <v>94</v>
          </cell>
          <cell r="U53">
            <v>7</v>
          </cell>
          <cell r="V53">
            <v>171</v>
          </cell>
          <cell r="W53">
            <v>3</v>
          </cell>
          <cell r="X53">
            <v>2</v>
          </cell>
          <cell r="Y53">
            <v>9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6">
          <cell r="U56">
            <v>77</v>
          </cell>
          <cell r="V56">
            <v>403</v>
          </cell>
          <cell r="W56">
            <v>3</v>
          </cell>
          <cell r="X56">
            <v>40</v>
          </cell>
          <cell r="Y56">
            <v>54</v>
          </cell>
        </row>
        <row r="57">
          <cell r="U57">
            <v>34</v>
          </cell>
          <cell r="V57">
            <v>65</v>
          </cell>
          <cell r="W57">
            <v>4</v>
          </cell>
          <cell r="X57">
            <v>12</v>
          </cell>
          <cell r="Y57">
            <v>19</v>
          </cell>
        </row>
        <row r="59">
          <cell r="T59">
            <v>18</v>
          </cell>
          <cell r="U59">
            <v>45</v>
          </cell>
          <cell r="V59">
            <v>98</v>
          </cell>
          <cell r="W59">
            <v>3</v>
          </cell>
          <cell r="X59">
            <v>12</v>
          </cell>
          <cell r="Y59">
            <v>10</v>
          </cell>
        </row>
        <row r="60">
          <cell r="T60">
            <v>0</v>
          </cell>
          <cell r="U60">
            <v>12</v>
          </cell>
          <cell r="V60">
            <v>48</v>
          </cell>
          <cell r="W60">
            <v>5</v>
          </cell>
          <cell r="X60">
            <v>11</v>
          </cell>
          <cell r="Y60">
            <v>16</v>
          </cell>
        </row>
        <row r="62">
          <cell r="T62">
            <v>343</v>
          </cell>
          <cell r="U62">
            <v>244</v>
          </cell>
          <cell r="V62">
            <v>177</v>
          </cell>
          <cell r="W62">
            <v>73</v>
          </cell>
          <cell r="X62">
            <v>76</v>
          </cell>
          <cell r="Y62">
            <v>15</v>
          </cell>
        </row>
        <row r="63">
          <cell r="T63">
            <v>46</v>
          </cell>
          <cell r="U63">
            <v>81</v>
          </cell>
          <cell r="V63">
            <v>126</v>
          </cell>
          <cell r="W63">
            <v>13</v>
          </cell>
          <cell r="X63">
            <v>24</v>
          </cell>
          <cell r="Y63">
            <v>15</v>
          </cell>
        </row>
        <row r="65">
          <cell r="T65">
            <v>47</v>
          </cell>
          <cell r="U65">
            <v>20</v>
          </cell>
          <cell r="V65">
            <v>169</v>
          </cell>
          <cell r="W65">
            <v>35</v>
          </cell>
          <cell r="X65">
            <v>42</v>
          </cell>
          <cell r="Y65">
            <v>15</v>
          </cell>
        </row>
        <row r="66">
          <cell r="T66">
            <v>69</v>
          </cell>
          <cell r="U66">
            <v>38</v>
          </cell>
          <cell r="V66">
            <v>44</v>
          </cell>
          <cell r="W66">
            <v>22</v>
          </cell>
          <cell r="X66">
            <v>35</v>
          </cell>
          <cell r="Y66">
            <v>7</v>
          </cell>
        </row>
        <row r="68">
          <cell r="T68">
            <v>49</v>
          </cell>
          <cell r="U68">
            <v>64</v>
          </cell>
          <cell r="V68">
            <v>137</v>
          </cell>
          <cell r="W68">
            <v>7</v>
          </cell>
          <cell r="X68">
            <v>20</v>
          </cell>
          <cell r="Y68">
            <v>15</v>
          </cell>
        </row>
        <row r="69">
          <cell r="T69">
            <v>0</v>
          </cell>
          <cell r="U69">
            <v>0</v>
          </cell>
          <cell r="V69">
            <v>4</v>
          </cell>
          <cell r="W69">
            <v>0</v>
          </cell>
          <cell r="X69">
            <v>1</v>
          </cell>
          <cell r="Y69">
            <v>3</v>
          </cell>
        </row>
        <row r="71">
          <cell r="T71">
            <v>820</v>
          </cell>
          <cell r="U71">
            <v>156</v>
          </cell>
          <cell r="V71">
            <v>358</v>
          </cell>
          <cell r="W71">
            <v>84</v>
          </cell>
          <cell r="X71">
            <v>74</v>
          </cell>
          <cell r="Y71">
            <v>29</v>
          </cell>
        </row>
        <row r="72">
          <cell r="T72">
            <v>28</v>
          </cell>
          <cell r="U72">
            <v>26</v>
          </cell>
          <cell r="V72">
            <v>16</v>
          </cell>
          <cell r="W72">
            <v>7</v>
          </cell>
          <cell r="X72">
            <v>11</v>
          </cell>
          <cell r="Y72">
            <v>1</v>
          </cell>
        </row>
        <row r="74">
          <cell r="T74">
            <v>153</v>
          </cell>
          <cell r="U74">
            <v>422</v>
          </cell>
          <cell r="V74">
            <v>319</v>
          </cell>
          <cell r="W74">
            <v>35</v>
          </cell>
          <cell r="X74">
            <v>64</v>
          </cell>
          <cell r="Y74">
            <v>6</v>
          </cell>
        </row>
        <row r="75">
          <cell r="T75">
            <v>1</v>
          </cell>
          <cell r="U75">
            <v>13</v>
          </cell>
          <cell r="V75">
            <v>8</v>
          </cell>
          <cell r="W75">
            <v>1</v>
          </cell>
          <cell r="X75">
            <v>1</v>
          </cell>
          <cell r="Y75">
            <v>0</v>
          </cell>
        </row>
        <row r="77">
          <cell r="T77">
            <v>448</v>
          </cell>
          <cell r="U77">
            <v>162</v>
          </cell>
          <cell r="V77">
            <v>180</v>
          </cell>
          <cell r="W77">
            <v>124</v>
          </cell>
          <cell r="X77">
            <v>152</v>
          </cell>
          <cell r="Y77">
            <v>26</v>
          </cell>
        </row>
        <row r="78">
          <cell r="T78">
            <v>286</v>
          </cell>
          <cell r="U78">
            <v>167</v>
          </cell>
          <cell r="V78">
            <v>135</v>
          </cell>
          <cell r="W78">
            <v>74</v>
          </cell>
          <cell r="X78">
            <v>66</v>
          </cell>
          <cell r="Y78">
            <v>27</v>
          </cell>
        </row>
        <row r="80">
          <cell r="T80">
            <v>439</v>
          </cell>
          <cell r="U80">
            <v>125</v>
          </cell>
          <cell r="V80">
            <v>573</v>
          </cell>
          <cell r="W80">
            <v>49</v>
          </cell>
          <cell r="X80">
            <v>41</v>
          </cell>
          <cell r="Y80">
            <v>7</v>
          </cell>
        </row>
        <row r="81">
          <cell r="T81">
            <v>0</v>
          </cell>
          <cell r="U81">
            <v>1</v>
          </cell>
          <cell r="V81">
            <v>16</v>
          </cell>
          <cell r="W81">
            <v>8</v>
          </cell>
          <cell r="X81">
            <v>4</v>
          </cell>
          <cell r="Y81">
            <v>3</v>
          </cell>
        </row>
        <row r="83">
          <cell r="T83">
            <v>75</v>
          </cell>
          <cell r="U83">
            <v>83</v>
          </cell>
          <cell r="V83">
            <v>63</v>
          </cell>
          <cell r="W83">
            <v>23</v>
          </cell>
          <cell r="X83">
            <v>33</v>
          </cell>
          <cell r="Y83">
            <v>2</v>
          </cell>
        </row>
        <row r="84">
          <cell r="T84">
            <v>24</v>
          </cell>
          <cell r="U84">
            <v>29</v>
          </cell>
          <cell r="V84">
            <v>9</v>
          </cell>
          <cell r="W84">
            <v>19</v>
          </cell>
          <cell r="X84">
            <v>6</v>
          </cell>
          <cell r="Y84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8" workbookViewId="0">
      <selection activeCell="D31" sqref="D5:D31"/>
    </sheetView>
  </sheetViews>
  <sheetFormatPr defaultRowHeight="21.75" customHeight="1" x14ac:dyDescent="0.25"/>
  <cols>
    <col min="1" max="1" width="5.5703125" style="70" bestFit="1" customWidth="1"/>
    <col min="2" max="2" width="13.7109375" style="70" bestFit="1" customWidth="1"/>
    <col min="3" max="3" width="16.140625" style="70" customWidth="1"/>
    <col min="4" max="4" width="13.140625" style="70" customWidth="1"/>
    <col min="5" max="5" width="15.85546875" style="70" customWidth="1"/>
    <col min="6" max="16384" width="9.140625" style="70"/>
  </cols>
  <sheetData>
    <row r="1" spans="1:5" ht="21.75" customHeight="1" x14ac:dyDescent="0.25">
      <c r="A1" s="109" t="s">
        <v>0</v>
      </c>
      <c r="B1" s="109"/>
      <c r="C1" s="109"/>
      <c r="D1" s="109"/>
      <c r="E1" s="109"/>
    </row>
    <row r="2" spans="1:5" ht="21.75" customHeight="1" x14ac:dyDescent="0.25">
      <c r="A2" s="109" t="s">
        <v>1</v>
      </c>
      <c r="B2" s="109"/>
      <c r="C2" s="109"/>
      <c r="D2" s="109"/>
      <c r="E2" s="109"/>
    </row>
    <row r="3" spans="1:5" ht="21.75" customHeight="1" x14ac:dyDescent="0.25">
      <c r="A3" s="110" t="s">
        <v>2</v>
      </c>
      <c r="B3" s="110"/>
      <c r="C3" s="110"/>
      <c r="D3" s="110"/>
      <c r="E3" s="110"/>
    </row>
    <row r="4" spans="1:5" ht="35.25" customHeight="1" x14ac:dyDescent="0.25">
      <c r="A4" s="6" t="s">
        <v>3</v>
      </c>
      <c r="B4" s="6" t="s">
        <v>4</v>
      </c>
      <c r="C4" s="71" t="s">
        <v>5</v>
      </c>
      <c r="D4" s="71" t="s">
        <v>6</v>
      </c>
      <c r="E4" s="71" t="s">
        <v>37</v>
      </c>
    </row>
    <row r="5" spans="1:5" ht="21.75" customHeight="1" x14ac:dyDescent="0.25">
      <c r="A5" s="68">
        <v>1</v>
      </c>
      <c r="B5" s="6" t="s">
        <v>7</v>
      </c>
      <c r="C5" s="68">
        <v>33</v>
      </c>
      <c r="D5" s="68">
        <v>396</v>
      </c>
      <c r="E5" s="68" t="s">
        <v>38</v>
      </c>
    </row>
    <row r="6" spans="1:5" ht="21.75" customHeight="1" x14ac:dyDescent="0.25">
      <c r="A6" s="68">
        <v>2</v>
      </c>
      <c r="B6" s="6" t="s">
        <v>8</v>
      </c>
      <c r="C6" s="68">
        <v>20</v>
      </c>
      <c r="D6" s="68">
        <v>240</v>
      </c>
      <c r="E6" s="68" t="s">
        <v>38</v>
      </c>
    </row>
    <row r="7" spans="1:5" ht="21.75" customHeight="1" x14ac:dyDescent="0.25">
      <c r="A7" s="68">
        <v>3</v>
      </c>
      <c r="B7" s="6" t="s">
        <v>9</v>
      </c>
      <c r="C7" s="68">
        <v>22</v>
      </c>
      <c r="D7" s="68">
        <v>264</v>
      </c>
      <c r="E7" s="68" t="s">
        <v>38</v>
      </c>
    </row>
    <row r="8" spans="1:5" ht="21.75" customHeight="1" x14ac:dyDescent="0.25">
      <c r="A8" s="68">
        <v>4</v>
      </c>
      <c r="B8" s="6" t="s">
        <v>10</v>
      </c>
      <c r="C8" s="68">
        <v>12</v>
      </c>
      <c r="D8" s="68">
        <v>144</v>
      </c>
      <c r="E8" s="68" t="s">
        <v>38</v>
      </c>
    </row>
    <row r="9" spans="1:5" ht="21.75" customHeight="1" x14ac:dyDescent="0.25">
      <c r="A9" s="68">
        <v>5</v>
      </c>
      <c r="B9" s="6" t="s">
        <v>11</v>
      </c>
      <c r="C9" s="68">
        <v>62</v>
      </c>
      <c r="D9" s="68">
        <v>744</v>
      </c>
      <c r="E9" s="68" t="s">
        <v>38</v>
      </c>
    </row>
    <row r="10" spans="1:5" ht="21.75" customHeight="1" x14ac:dyDescent="0.25">
      <c r="A10" s="68">
        <v>6</v>
      </c>
      <c r="B10" s="6" t="s">
        <v>12</v>
      </c>
      <c r="C10" s="68">
        <v>18</v>
      </c>
      <c r="D10" s="68">
        <v>216</v>
      </c>
      <c r="E10" s="68" t="s">
        <v>38</v>
      </c>
    </row>
    <row r="11" spans="1:5" ht="21.75" customHeight="1" x14ac:dyDescent="0.25">
      <c r="A11" s="68">
        <v>7</v>
      </c>
      <c r="B11" s="6" t="s">
        <v>13</v>
      </c>
      <c r="C11" s="68">
        <v>20</v>
      </c>
      <c r="D11" s="68">
        <v>240</v>
      </c>
      <c r="E11" s="68" t="s">
        <v>38</v>
      </c>
    </row>
    <row r="12" spans="1:5" ht="21.75" customHeight="1" x14ac:dyDescent="0.25">
      <c r="A12" s="68">
        <v>8</v>
      </c>
      <c r="B12" s="6" t="s">
        <v>14</v>
      </c>
      <c r="C12" s="68">
        <v>5</v>
      </c>
      <c r="D12" s="68">
        <v>60</v>
      </c>
      <c r="E12" s="68" t="s">
        <v>38</v>
      </c>
    </row>
    <row r="13" spans="1:5" ht="21.75" customHeight="1" x14ac:dyDescent="0.25">
      <c r="A13" s="68">
        <v>9</v>
      </c>
      <c r="B13" s="6" t="s">
        <v>15</v>
      </c>
      <c r="C13" s="68">
        <v>16</v>
      </c>
      <c r="D13" s="68">
        <v>192</v>
      </c>
      <c r="E13" s="68" t="s">
        <v>38</v>
      </c>
    </row>
    <row r="14" spans="1:5" ht="21.75" customHeight="1" x14ac:dyDescent="0.25">
      <c r="A14" s="68">
        <v>10</v>
      </c>
      <c r="B14" s="6" t="s">
        <v>16</v>
      </c>
      <c r="C14" s="68">
        <v>18</v>
      </c>
      <c r="D14" s="68">
        <v>216</v>
      </c>
      <c r="E14" s="68" t="s">
        <v>38</v>
      </c>
    </row>
    <row r="15" spans="1:5" ht="21.75" customHeight="1" x14ac:dyDescent="0.25">
      <c r="A15" s="68">
        <v>11</v>
      </c>
      <c r="B15" s="6" t="s">
        <v>17</v>
      </c>
      <c r="C15" s="68">
        <v>16</v>
      </c>
      <c r="D15" s="68">
        <v>192</v>
      </c>
      <c r="E15" s="68" t="s">
        <v>38</v>
      </c>
    </row>
    <row r="16" spans="1:5" ht="21.75" customHeight="1" x14ac:dyDescent="0.25">
      <c r="A16" s="68">
        <v>12</v>
      </c>
      <c r="B16" s="6" t="s">
        <v>18</v>
      </c>
      <c r="C16" s="68">
        <v>12</v>
      </c>
      <c r="D16" s="68">
        <v>144</v>
      </c>
      <c r="E16" s="68" t="s">
        <v>38</v>
      </c>
    </row>
    <row r="17" spans="1:5" ht="21.75" customHeight="1" x14ac:dyDescent="0.25">
      <c r="A17" s="68">
        <v>13</v>
      </c>
      <c r="B17" s="6" t="s">
        <v>19</v>
      </c>
      <c r="C17" s="68">
        <v>46</v>
      </c>
      <c r="D17" s="68">
        <v>552</v>
      </c>
      <c r="E17" s="68" t="s">
        <v>38</v>
      </c>
    </row>
    <row r="18" spans="1:5" ht="21.75" customHeight="1" x14ac:dyDescent="0.25">
      <c r="A18" s="68">
        <v>14</v>
      </c>
      <c r="B18" s="6" t="s">
        <v>20</v>
      </c>
      <c r="C18" s="68">
        <v>27</v>
      </c>
      <c r="D18" s="68">
        <v>324</v>
      </c>
      <c r="E18" s="68" t="s">
        <v>38</v>
      </c>
    </row>
    <row r="19" spans="1:5" ht="21.75" customHeight="1" x14ac:dyDescent="0.25">
      <c r="A19" s="68">
        <v>15</v>
      </c>
      <c r="B19" s="6" t="s">
        <v>21</v>
      </c>
      <c r="C19" s="68">
        <v>18</v>
      </c>
      <c r="D19" s="68">
        <v>216</v>
      </c>
      <c r="E19" s="68" t="s">
        <v>38</v>
      </c>
    </row>
    <row r="20" spans="1:5" ht="21.75" customHeight="1" x14ac:dyDescent="0.25">
      <c r="A20" s="68">
        <v>16</v>
      </c>
      <c r="B20" s="6" t="s">
        <v>22</v>
      </c>
      <c r="C20" s="68">
        <v>11</v>
      </c>
      <c r="D20" s="68">
        <v>132</v>
      </c>
      <c r="E20" s="68" t="s">
        <v>38</v>
      </c>
    </row>
    <row r="21" spans="1:5" ht="21.75" customHeight="1" x14ac:dyDescent="0.25">
      <c r="A21" s="68">
        <v>17</v>
      </c>
      <c r="B21" s="6" t="s">
        <v>23</v>
      </c>
      <c r="C21" s="68">
        <v>8</v>
      </c>
      <c r="D21" s="68">
        <v>96</v>
      </c>
      <c r="E21" s="68" t="s">
        <v>38</v>
      </c>
    </row>
    <row r="22" spans="1:5" ht="21.75" customHeight="1" x14ac:dyDescent="0.25">
      <c r="A22" s="68">
        <v>18</v>
      </c>
      <c r="B22" s="6" t="s">
        <v>24</v>
      </c>
      <c r="C22" s="68">
        <v>11</v>
      </c>
      <c r="D22" s="68">
        <v>132</v>
      </c>
      <c r="E22" s="68" t="s">
        <v>38</v>
      </c>
    </row>
    <row r="23" spans="1:5" ht="21.75" customHeight="1" x14ac:dyDescent="0.25">
      <c r="A23" s="68">
        <v>19</v>
      </c>
      <c r="B23" s="6" t="s">
        <v>25</v>
      </c>
      <c r="C23" s="68">
        <v>18</v>
      </c>
      <c r="D23" s="68">
        <v>216</v>
      </c>
      <c r="E23" s="68" t="s">
        <v>38</v>
      </c>
    </row>
    <row r="24" spans="1:5" ht="21.75" customHeight="1" x14ac:dyDescent="0.25">
      <c r="A24" s="68">
        <v>20</v>
      </c>
      <c r="B24" s="6" t="s">
        <v>26</v>
      </c>
      <c r="C24" s="68">
        <v>22</v>
      </c>
      <c r="D24" s="68">
        <v>264</v>
      </c>
      <c r="E24" s="68" t="s">
        <v>38</v>
      </c>
    </row>
    <row r="25" spans="1:5" ht="21.75" customHeight="1" x14ac:dyDescent="0.25">
      <c r="A25" s="68">
        <v>21</v>
      </c>
      <c r="B25" s="6" t="s">
        <v>27</v>
      </c>
      <c r="C25" s="68">
        <v>35</v>
      </c>
      <c r="D25" s="68">
        <v>420</v>
      </c>
      <c r="E25" s="68" t="s">
        <v>38</v>
      </c>
    </row>
    <row r="26" spans="1:5" ht="21.75" customHeight="1" x14ac:dyDescent="0.25">
      <c r="A26" s="68">
        <v>22</v>
      </c>
      <c r="B26" s="6" t="s">
        <v>28</v>
      </c>
      <c r="C26" s="68">
        <v>16</v>
      </c>
      <c r="D26" s="68">
        <v>192</v>
      </c>
      <c r="E26" s="68" t="s">
        <v>38</v>
      </c>
    </row>
    <row r="27" spans="1:5" ht="21.75" customHeight="1" x14ac:dyDescent="0.25">
      <c r="A27" s="68">
        <v>23</v>
      </c>
      <c r="B27" s="6" t="s">
        <v>29</v>
      </c>
      <c r="C27" s="68">
        <v>47</v>
      </c>
      <c r="D27" s="68">
        <v>564</v>
      </c>
      <c r="E27" s="68" t="s">
        <v>38</v>
      </c>
    </row>
    <row r="28" spans="1:5" ht="21.75" customHeight="1" x14ac:dyDescent="0.25">
      <c r="A28" s="68">
        <v>24</v>
      </c>
      <c r="B28" s="6" t="s">
        <v>30</v>
      </c>
      <c r="C28" s="68">
        <v>28</v>
      </c>
      <c r="D28" s="68">
        <v>336</v>
      </c>
      <c r="E28" s="68" t="s">
        <v>38</v>
      </c>
    </row>
    <row r="29" spans="1:5" ht="21.75" customHeight="1" x14ac:dyDescent="0.25">
      <c r="A29" s="68">
        <v>25</v>
      </c>
      <c r="B29" s="6" t="s">
        <v>31</v>
      </c>
      <c r="C29" s="68">
        <v>22</v>
      </c>
      <c r="D29" s="68">
        <v>264</v>
      </c>
      <c r="E29" s="68" t="s">
        <v>38</v>
      </c>
    </row>
    <row r="30" spans="1:5" ht="21.75" customHeight="1" x14ac:dyDescent="0.25">
      <c r="A30" s="68">
        <v>26</v>
      </c>
      <c r="B30" s="6" t="s">
        <v>32</v>
      </c>
      <c r="C30" s="68">
        <v>27</v>
      </c>
      <c r="D30" s="68">
        <v>324</v>
      </c>
      <c r="E30" s="68" t="s">
        <v>38</v>
      </c>
    </row>
    <row r="31" spans="1:5" ht="21.75" customHeight="1" x14ac:dyDescent="0.25">
      <c r="A31" s="68">
        <v>27</v>
      </c>
      <c r="B31" s="6" t="s">
        <v>33</v>
      </c>
      <c r="C31" s="68">
        <v>12</v>
      </c>
      <c r="D31" s="68">
        <v>144</v>
      </c>
      <c r="E31" s="68" t="s">
        <v>38</v>
      </c>
    </row>
    <row r="32" spans="1:5" ht="21.75" customHeight="1" x14ac:dyDescent="0.25">
      <c r="A32" s="72"/>
      <c r="B32" s="6" t="s">
        <v>34</v>
      </c>
      <c r="C32" s="6">
        <v>602</v>
      </c>
      <c r="D32" s="6">
        <v>7224</v>
      </c>
      <c r="E32" s="6" t="s">
        <v>38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P11" sqref="P11"/>
    </sheetView>
  </sheetViews>
  <sheetFormatPr defaultRowHeight="15" x14ac:dyDescent="0.25"/>
  <cols>
    <col min="2" max="2" width="14.7109375" customWidth="1"/>
  </cols>
  <sheetData>
    <row r="1" spans="1:8" x14ac:dyDescent="0.25">
      <c r="A1" s="154" t="s">
        <v>326</v>
      </c>
      <c r="B1" s="154"/>
      <c r="C1" s="154"/>
      <c r="D1" s="154"/>
      <c r="E1" s="154"/>
      <c r="F1" s="154"/>
      <c r="G1" s="154"/>
      <c r="H1" s="154"/>
    </row>
    <row r="2" spans="1:8" x14ac:dyDescent="0.25">
      <c r="A2" s="155" t="s">
        <v>325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47" t="s">
        <v>100</v>
      </c>
      <c r="B3" s="147" t="s">
        <v>317</v>
      </c>
      <c r="C3" s="137" t="s">
        <v>310</v>
      </c>
      <c r="D3" s="134" t="s">
        <v>327</v>
      </c>
      <c r="E3" s="135"/>
      <c r="F3" s="135"/>
      <c r="G3" s="135"/>
      <c r="H3" s="123" t="s">
        <v>34</v>
      </c>
    </row>
    <row r="4" spans="1:8" ht="30" x14ac:dyDescent="0.25">
      <c r="A4" s="147"/>
      <c r="B4" s="121"/>
      <c r="C4" s="138"/>
      <c r="D4" s="60" t="s">
        <v>328</v>
      </c>
      <c r="E4" s="61" t="s">
        <v>329</v>
      </c>
      <c r="F4" s="61" t="s">
        <v>330</v>
      </c>
      <c r="G4" s="61" t="s">
        <v>90</v>
      </c>
      <c r="H4" s="124"/>
    </row>
    <row r="5" spans="1:8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10</v>
      </c>
    </row>
    <row r="6" spans="1:8" x14ac:dyDescent="0.25">
      <c r="A6" s="153">
        <v>1</v>
      </c>
      <c r="B6" s="123" t="s">
        <v>82</v>
      </c>
      <c r="C6" s="59" t="s">
        <v>51</v>
      </c>
      <c r="D6" s="59">
        <v>3997</v>
      </c>
      <c r="E6" s="59">
        <v>529</v>
      </c>
      <c r="F6" s="59">
        <v>4864</v>
      </c>
      <c r="G6" s="59">
        <v>1052</v>
      </c>
      <c r="H6" s="59">
        <f t="shared" ref="H6:H23" si="0">SUM(D6:G6)</f>
        <v>10442</v>
      </c>
    </row>
    <row r="7" spans="1:8" x14ac:dyDescent="0.25">
      <c r="A7" s="153"/>
      <c r="B7" s="124"/>
      <c r="C7" s="59" t="s">
        <v>52</v>
      </c>
      <c r="D7" s="59">
        <v>169</v>
      </c>
      <c r="E7" s="59">
        <v>417</v>
      </c>
      <c r="F7" s="59">
        <v>201</v>
      </c>
      <c r="G7" s="59">
        <v>17</v>
      </c>
      <c r="H7" s="59">
        <f t="shared" si="0"/>
        <v>804</v>
      </c>
    </row>
    <row r="8" spans="1:8" x14ac:dyDescent="0.25">
      <c r="A8" s="153">
        <v>2</v>
      </c>
      <c r="B8" s="123" t="s">
        <v>83</v>
      </c>
      <c r="C8" s="59" t="s">
        <v>51</v>
      </c>
      <c r="D8" s="59">
        <v>74052</v>
      </c>
      <c r="E8" s="59">
        <v>18582</v>
      </c>
      <c r="F8" s="59">
        <v>4079</v>
      </c>
      <c r="G8" s="59">
        <v>1608</v>
      </c>
      <c r="H8" s="59">
        <f t="shared" si="0"/>
        <v>98321</v>
      </c>
    </row>
    <row r="9" spans="1:8" x14ac:dyDescent="0.25">
      <c r="A9" s="153"/>
      <c r="B9" s="124"/>
      <c r="C9" s="59" t="s">
        <v>52</v>
      </c>
      <c r="D9" s="59">
        <v>16581</v>
      </c>
      <c r="E9" s="59">
        <v>22586</v>
      </c>
      <c r="F9" s="59">
        <v>3362</v>
      </c>
      <c r="G9" s="59">
        <v>507</v>
      </c>
      <c r="H9" s="59">
        <f t="shared" si="0"/>
        <v>43036</v>
      </c>
    </row>
    <row r="10" spans="1:8" x14ac:dyDescent="0.25">
      <c r="A10" s="153">
        <v>3</v>
      </c>
      <c r="B10" s="123" t="s">
        <v>84</v>
      </c>
      <c r="C10" s="59" t="s">
        <v>51</v>
      </c>
      <c r="D10" s="59">
        <v>73996</v>
      </c>
      <c r="E10" s="59">
        <v>21705</v>
      </c>
      <c r="F10" s="59">
        <v>1885</v>
      </c>
      <c r="G10" s="59">
        <v>682</v>
      </c>
      <c r="H10" s="59">
        <f t="shared" si="0"/>
        <v>98268</v>
      </c>
    </row>
    <row r="11" spans="1:8" x14ac:dyDescent="0.25">
      <c r="A11" s="153"/>
      <c r="B11" s="124"/>
      <c r="C11" s="59" t="s">
        <v>52</v>
      </c>
      <c r="D11" s="59">
        <v>8462</v>
      </c>
      <c r="E11" s="59">
        <v>29864</v>
      </c>
      <c r="F11" s="59">
        <v>1212</v>
      </c>
      <c r="G11" s="59">
        <v>382</v>
      </c>
      <c r="H11" s="59">
        <f t="shared" si="0"/>
        <v>39920</v>
      </c>
    </row>
    <row r="12" spans="1:8" x14ac:dyDescent="0.25">
      <c r="A12" s="153">
        <v>4</v>
      </c>
      <c r="B12" s="123" t="s">
        <v>85</v>
      </c>
      <c r="C12" s="59" t="s">
        <v>51</v>
      </c>
      <c r="D12" s="59">
        <v>99864</v>
      </c>
      <c r="E12" s="59">
        <v>15862</v>
      </c>
      <c r="F12" s="59">
        <v>2075</v>
      </c>
      <c r="G12" s="59">
        <v>371</v>
      </c>
      <c r="H12" s="59">
        <f t="shared" si="0"/>
        <v>118172</v>
      </c>
    </row>
    <row r="13" spans="1:8" x14ac:dyDescent="0.25">
      <c r="A13" s="153"/>
      <c r="B13" s="124"/>
      <c r="C13" s="59" t="s">
        <v>52</v>
      </c>
      <c r="D13" s="59">
        <v>36786</v>
      </c>
      <c r="E13" s="59">
        <v>14782</v>
      </c>
      <c r="F13" s="59">
        <v>3887</v>
      </c>
      <c r="G13" s="59">
        <v>402</v>
      </c>
      <c r="H13" s="59">
        <f t="shared" si="0"/>
        <v>55857</v>
      </c>
    </row>
    <row r="14" spans="1:8" x14ac:dyDescent="0.25">
      <c r="A14" s="153">
        <v>5</v>
      </c>
      <c r="B14" s="123" t="s">
        <v>86</v>
      </c>
      <c r="C14" s="59" t="s">
        <v>51</v>
      </c>
      <c r="D14" s="59">
        <v>84482</v>
      </c>
      <c r="E14" s="59">
        <v>9781</v>
      </c>
      <c r="F14" s="59">
        <v>590</v>
      </c>
      <c r="G14" s="59">
        <v>502</v>
      </c>
      <c r="H14" s="59">
        <f t="shared" si="0"/>
        <v>95355</v>
      </c>
    </row>
    <row r="15" spans="1:8" x14ac:dyDescent="0.25">
      <c r="A15" s="153"/>
      <c r="B15" s="124"/>
      <c r="C15" s="59" t="s">
        <v>52</v>
      </c>
      <c r="D15" s="59">
        <v>5474</v>
      </c>
      <c r="E15" s="59">
        <v>27812</v>
      </c>
      <c r="F15" s="59">
        <v>3213</v>
      </c>
      <c r="G15" s="59">
        <v>311</v>
      </c>
      <c r="H15" s="59">
        <f t="shared" si="0"/>
        <v>36810</v>
      </c>
    </row>
    <row r="16" spans="1:8" x14ac:dyDescent="0.25">
      <c r="A16" s="153">
        <v>6</v>
      </c>
      <c r="B16" s="123" t="s">
        <v>87</v>
      </c>
      <c r="C16" s="59" t="s">
        <v>51</v>
      </c>
      <c r="D16" s="59">
        <v>74444</v>
      </c>
      <c r="E16" s="59">
        <v>14811</v>
      </c>
      <c r="F16" s="59">
        <v>2070</v>
      </c>
      <c r="G16" s="59">
        <v>402</v>
      </c>
      <c r="H16" s="59">
        <f t="shared" si="0"/>
        <v>91727</v>
      </c>
    </row>
    <row r="17" spans="1:8" x14ac:dyDescent="0.25">
      <c r="A17" s="153"/>
      <c r="B17" s="124"/>
      <c r="C17" s="59" t="s">
        <v>52</v>
      </c>
      <c r="D17" s="59">
        <v>3040</v>
      </c>
      <c r="E17" s="59">
        <v>12862</v>
      </c>
      <c r="F17" s="59">
        <v>1590</v>
      </c>
      <c r="G17" s="59">
        <v>109</v>
      </c>
      <c r="H17" s="59">
        <f t="shared" si="0"/>
        <v>17601</v>
      </c>
    </row>
    <row r="18" spans="1:8" x14ac:dyDescent="0.25">
      <c r="A18" s="153">
        <v>7</v>
      </c>
      <c r="B18" s="123" t="s">
        <v>88</v>
      </c>
      <c r="C18" s="59" t="s">
        <v>51</v>
      </c>
      <c r="D18" s="59">
        <v>3869</v>
      </c>
      <c r="E18" s="59">
        <v>1862</v>
      </c>
      <c r="F18" s="59">
        <v>587</v>
      </c>
      <c r="G18" s="59">
        <v>88</v>
      </c>
      <c r="H18" s="59">
        <f t="shared" si="0"/>
        <v>6406</v>
      </c>
    </row>
    <row r="19" spans="1:8" x14ac:dyDescent="0.25">
      <c r="A19" s="153"/>
      <c r="B19" s="124"/>
      <c r="C19" s="59" t="s">
        <v>52</v>
      </c>
      <c r="D19" s="59">
        <v>2041</v>
      </c>
      <c r="E19" s="59">
        <v>2119</v>
      </c>
      <c r="F19" s="59">
        <v>682</v>
      </c>
      <c r="G19" s="59">
        <v>335</v>
      </c>
      <c r="H19" s="59">
        <f t="shared" si="0"/>
        <v>5177</v>
      </c>
    </row>
    <row r="20" spans="1:8" x14ac:dyDescent="0.25">
      <c r="A20" s="153">
        <v>8</v>
      </c>
      <c r="B20" s="123" t="s">
        <v>314</v>
      </c>
      <c r="C20" s="59" t="s">
        <v>51</v>
      </c>
      <c r="D20" s="59">
        <v>1042</v>
      </c>
      <c r="E20" s="59">
        <v>607</v>
      </c>
      <c r="F20" s="59">
        <v>477</v>
      </c>
      <c r="G20" s="59">
        <v>72</v>
      </c>
      <c r="H20" s="59">
        <f t="shared" si="0"/>
        <v>2198</v>
      </c>
    </row>
    <row r="21" spans="1:8" x14ac:dyDescent="0.25">
      <c r="A21" s="153"/>
      <c r="B21" s="124"/>
      <c r="C21" s="59" t="s">
        <v>52</v>
      </c>
      <c r="D21" s="59">
        <v>114</v>
      </c>
      <c r="E21" s="59">
        <v>204</v>
      </c>
      <c r="F21" s="59">
        <v>157</v>
      </c>
      <c r="G21" s="59">
        <v>89</v>
      </c>
      <c r="H21" s="59">
        <f t="shared" si="0"/>
        <v>564</v>
      </c>
    </row>
    <row r="22" spans="1:8" x14ac:dyDescent="0.25">
      <c r="A22" s="153">
        <v>9</v>
      </c>
      <c r="B22" s="123" t="s">
        <v>315</v>
      </c>
      <c r="C22" s="59" t="s">
        <v>51</v>
      </c>
      <c r="D22" s="59">
        <v>3031</v>
      </c>
      <c r="E22" s="59">
        <v>451</v>
      </c>
      <c r="F22" s="59">
        <v>69</v>
      </c>
      <c r="G22" s="59">
        <v>190</v>
      </c>
      <c r="H22" s="59">
        <f t="shared" si="0"/>
        <v>3741</v>
      </c>
    </row>
    <row r="23" spans="1:8" x14ac:dyDescent="0.25">
      <c r="A23" s="153"/>
      <c r="B23" s="124"/>
      <c r="C23" s="59" t="s">
        <v>52</v>
      </c>
      <c r="D23" s="59">
        <v>21</v>
      </c>
      <c r="E23" s="59">
        <v>13</v>
      </c>
      <c r="F23" s="59">
        <v>17</v>
      </c>
      <c r="G23" s="59">
        <v>32</v>
      </c>
      <c r="H23" s="59">
        <f t="shared" si="0"/>
        <v>83</v>
      </c>
    </row>
    <row r="24" spans="1:8" x14ac:dyDescent="0.25">
      <c r="A24" s="121" t="s">
        <v>34</v>
      </c>
      <c r="B24" s="121"/>
      <c r="C24" s="59" t="s">
        <v>51</v>
      </c>
      <c r="D24" s="59">
        <f>SUM(D22,D20,D18,D16,D14,D12,D10,D8,D6)</f>
        <v>418777</v>
      </c>
      <c r="E24" s="59">
        <f t="shared" ref="E24:H25" si="1">SUM(E22,E20,E18,E16,E14,E12,E10,E8,E6)</f>
        <v>84190</v>
      </c>
      <c r="F24" s="59">
        <f t="shared" si="1"/>
        <v>16696</v>
      </c>
      <c r="G24" s="59">
        <f t="shared" si="1"/>
        <v>4967</v>
      </c>
      <c r="H24" s="59">
        <f t="shared" si="1"/>
        <v>524630</v>
      </c>
    </row>
    <row r="25" spans="1:8" x14ac:dyDescent="0.25">
      <c r="A25" s="121"/>
      <c r="B25" s="121"/>
      <c r="C25" s="59" t="s">
        <v>52</v>
      </c>
      <c r="D25" s="59">
        <f>SUM(D23,D21,D19,D17,D15,D13,D11,D9,D7)</f>
        <v>72688</v>
      </c>
      <c r="E25" s="59">
        <f t="shared" si="1"/>
        <v>110659</v>
      </c>
      <c r="F25" s="59">
        <f t="shared" si="1"/>
        <v>14321</v>
      </c>
      <c r="G25" s="59">
        <f t="shared" si="1"/>
        <v>2184</v>
      </c>
      <c r="H25" s="59">
        <f t="shared" si="1"/>
        <v>199852</v>
      </c>
    </row>
    <row r="26" spans="1:8" x14ac:dyDescent="0.25">
      <c r="A26" s="121"/>
      <c r="B26" s="121"/>
      <c r="C26" s="59" t="s">
        <v>53</v>
      </c>
      <c r="D26" s="59">
        <f>SUM(D24:D25)</f>
        <v>491465</v>
      </c>
      <c r="E26" s="59">
        <f t="shared" ref="E26:H26" si="2">SUM(E24:E25)</f>
        <v>194849</v>
      </c>
      <c r="F26" s="59">
        <f t="shared" si="2"/>
        <v>31017</v>
      </c>
      <c r="G26" s="59">
        <f t="shared" si="2"/>
        <v>7151</v>
      </c>
      <c r="H26" s="59">
        <f t="shared" si="2"/>
        <v>724482</v>
      </c>
    </row>
  </sheetData>
  <mergeCells count="26">
    <mergeCell ref="A24:B26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workbookViewId="0">
      <selection activeCell="E91" sqref="E91"/>
    </sheetView>
  </sheetViews>
  <sheetFormatPr defaultRowHeight="15" x14ac:dyDescent="0.25"/>
  <cols>
    <col min="2" max="2" width="13.7109375" bestFit="1" customWidth="1"/>
    <col min="3" max="3" width="11.85546875" bestFit="1" customWidth="1"/>
    <col min="4" max="4" width="12.7109375" customWidth="1"/>
    <col min="5" max="5" width="13.5703125" customWidth="1"/>
    <col min="6" max="6" width="12.5703125" customWidth="1"/>
    <col min="7" max="7" width="15.28515625" bestFit="1" customWidth="1"/>
    <col min="8" max="8" width="18.28515625" customWidth="1"/>
    <col min="9" max="9" width="17.85546875" bestFit="1" customWidth="1"/>
  </cols>
  <sheetData>
    <row r="1" spans="1:18" x14ac:dyDescent="0.25">
      <c r="A1" s="117" t="s">
        <v>60</v>
      </c>
      <c r="B1" s="117"/>
      <c r="C1" s="117"/>
      <c r="D1" s="117"/>
      <c r="E1" s="117"/>
      <c r="F1" s="117"/>
      <c r="G1" s="117"/>
      <c r="H1" s="117"/>
      <c r="I1" s="117"/>
    </row>
    <row r="2" spans="1:18" x14ac:dyDescent="0.25">
      <c r="A2" s="117" t="s">
        <v>61</v>
      </c>
      <c r="B2" s="117"/>
      <c r="C2" s="117"/>
      <c r="D2" s="117"/>
      <c r="E2" s="117"/>
      <c r="F2" s="117"/>
      <c r="G2" s="117"/>
      <c r="H2" s="117"/>
      <c r="I2" s="117"/>
    </row>
    <row r="3" spans="1:18" x14ac:dyDescent="0.25">
      <c r="A3" s="117" t="s">
        <v>41</v>
      </c>
      <c r="B3" s="117"/>
      <c r="C3" s="117"/>
      <c r="D3" s="117"/>
      <c r="E3" s="117"/>
      <c r="F3" s="117"/>
      <c r="G3" s="117"/>
      <c r="H3" s="117"/>
      <c r="I3" s="117"/>
    </row>
    <row r="4" spans="1:18" x14ac:dyDescent="0.25">
      <c r="A4" s="113" t="s">
        <v>3</v>
      </c>
      <c r="B4" s="114" t="s">
        <v>4</v>
      </c>
      <c r="C4" s="113" t="s">
        <v>42</v>
      </c>
      <c r="D4" s="118" t="s">
        <v>62</v>
      </c>
      <c r="E4" s="119"/>
      <c r="F4" s="120"/>
      <c r="G4" s="114" t="s">
        <v>49</v>
      </c>
      <c r="H4" s="114"/>
      <c r="I4" s="8" t="s">
        <v>50</v>
      </c>
    </row>
    <row r="5" spans="1:18" x14ac:dyDescent="0.25">
      <c r="A5" s="113"/>
      <c r="B5" s="114"/>
      <c r="C5" s="113"/>
      <c r="D5" s="8" t="s">
        <v>43</v>
      </c>
      <c r="E5" s="8" t="s">
        <v>44</v>
      </c>
      <c r="F5" s="8" t="s">
        <v>34</v>
      </c>
      <c r="G5" s="8" t="s">
        <v>45</v>
      </c>
      <c r="H5" s="8" t="s">
        <v>46</v>
      </c>
      <c r="I5" s="8" t="s">
        <v>47</v>
      </c>
    </row>
    <row r="6" spans="1:18" x14ac:dyDescent="0.25">
      <c r="A6" s="11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18" x14ac:dyDescent="0.25">
      <c r="A7" s="115">
        <v>1</v>
      </c>
      <c r="B7" s="114" t="s">
        <v>7</v>
      </c>
      <c r="C7" s="9" t="s">
        <v>51</v>
      </c>
      <c r="D7" s="19">
        <v>1949</v>
      </c>
      <c r="E7" s="19">
        <v>1155</v>
      </c>
      <c r="F7" s="19">
        <f>SUM(D7:E7)</f>
        <v>3104</v>
      </c>
      <c r="G7" s="19">
        <v>3087</v>
      </c>
      <c r="H7" s="19">
        <v>17</v>
      </c>
      <c r="I7" s="19">
        <v>0</v>
      </c>
      <c r="L7" s="14"/>
      <c r="M7" s="15"/>
      <c r="N7" s="15"/>
      <c r="O7" s="15"/>
      <c r="P7" s="15"/>
      <c r="Q7" s="15"/>
      <c r="R7" s="15"/>
    </row>
    <row r="8" spans="1:18" x14ac:dyDescent="0.25">
      <c r="A8" s="115"/>
      <c r="B8" s="114"/>
      <c r="C8" s="9" t="s">
        <v>52</v>
      </c>
      <c r="D8" s="19">
        <v>917</v>
      </c>
      <c r="E8" s="19">
        <v>649</v>
      </c>
      <c r="F8" s="53">
        <f t="shared" ref="F8:F71" si="0">SUM(D8:E8)</f>
        <v>1566</v>
      </c>
      <c r="G8" s="19">
        <v>202</v>
      </c>
      <c r="H8" s="19">
        <v>1364</v>
      </c>
      <c r="I8" s="19">
        <v>0</v>
      </c>
      <c r="L8" s="16"/>
      <c r="M8" s="16"/>
      <c r="N8" s="16"/>
      <c r="O8" s="16"/>
      <c r="P8" s="16"/>
      <c r="Q8" s="16"/>
      <c r="R8" s="16"/>
    </row>
    <row r="9" spans="1:18" x14ac:dyDescent="0.25">
      <c r="A9" s="115"/>
      <c r="B9" s="114"/>
      <c r="C9" s="9" t="s">
        <v>53</v>
      </c>
      <c r="D9" s="19">
        <v>2866</v>
      </c>
      <c r="E9" s="19">
        <v>1804</v>
      </c>
      <c r="F9" s="53">
        <f t="shared" si="0"/>
        <v>4670</v>
      </c>
      <c r="G9" s="19">
        <v>3289</v>
      </c>
      <c r="H9" s="19">
        <v>1381</v>
      </c>
      <c r="I9" s="19">
        <v>0</v>
      </c>
      <c r="L9" s="16"/>
      <c r="M9" s="15"/>
      <c r="N9" s="16"/>
      <c r="O9" s="16"/>
      <c r="P9" s="16"/>
      <c r="Q9" s="16"/>
      <c r="R9" s="16"/>
    </row>
    <row r="10" spans="1:18" x14ac:dyDescent="0.25">
      <c r="A10" s="115">
        <v>2</v>
      </c>
      <c r="B10" s="114" t="s">
        <v>8</v>
      </c>
      <c r="C10" s="9" t="s">
        <v>51</v>
      </c>
      <c r="D10" s="19">
        <v>1131</v>
      </c>
      <c r="E10" s="19">
        <v>413</v>
      </c>
      <c r="F10" s="53">
        <f t="shared" si="0"/>
        <v>1544</v>
      </c>
      <c r="G10" s="19">
        <v>1474</v>
      </c>
      <c r="H10" s="19">
        <v>70</v>
      </c>
      <c r="I10" s="19">
        <v>0</v>
      </c>
      <c r="L10" s="16"/>
      <c r="M10" s="15"/>
      <c r="N10" s="16"/>
      <c r="O10" s="16"/>
      <c r="P10" s="16"/>
      <c r="Q10" s="16"/>
      <c r="R10" s="16"/>
    </row>
    <row r="11" spans="1:18" x14ac:dyDescent="0.25">
      <c r="A11" s="115"/>
      <c r="B11" s="114"/>
      <c r="C11" s="9" t="s">
        <v>52</v>
      </c>
      <c r="D11" s="19">
        <v>925</v>
      </c>
      <c r="E11" s="19">
        <v>212</v>
      </c>
      <c r="F11" s="53">
        <f t="shared" si="0"/>
        <v>1137</v>
      </c>
      <c r="G11" s="19">
        <v>170</v>
      </c>
      <c r="H11" s="19">
        <v>967</v>
      </c>
      <c r="I11" s="19">
        <v>0</v>
      </c>
      <c r="L11" s="16"/>
      <c r="M11" s="15"/>
      <c r="N11" s="16"/>
      <c r="O11" s="16"/>
      <c r="P11" s="16"/>
      <c r="Q11" s="16"/>
      <c r="R11" s="16"/>
    </row>
    <row r="12" spans="1:18" x14ac:dyDescent="0.25">
      <c r="A12" s="115"/>
      <c r="B12" s="114"/>
      <c r="C12" s="9" t="s">
        <v>53</v>
      </c>
      <c r="D12" s="19">
        <v>2056</v>
      </c>
      <c r="E12" s="19">
        <v>625</v>
      </c>
      <c r="F12" s="53">
        <f t="shared" si="0"/>
        <v>2681</v>
      </c>
      <c r="G12" s="19">
        <v>1644</v>
      </c>
      <c r="H12" s="19">
        <v>1037</v>
      </c>
      <c r="I12" s="19">
        <v>0</v>
      </c>
      <c r="L12" s="16"/>
      <c r="M12" s="16"/>
      <c r="N12" s="16"/>
      <c r="O12" s="16"/>
      <c r="P12" s="16"/>
      <c r="Q12" s="16"/>
      <c r="R12" s="16"/>
    </row>
    <row r="13" spans="1:18" x14ac:dyDescent="0.25">
      <c r="A13" s="115">
        <v>3</v>
      </c>
      <c r="B13" s="114" t="s">
        <v>54</v>
      </c>
      <c r="C13" s="9" t="s">
        <v>51</v>
      </c>
      <c r="D13" s="19">
        <v>1211</v>
      </c>
      <c r="E13" s="19">
        <v>586</v>
      </c>
      <c r="F13" s="53">
        <f t="shared" si="0"/>
        <v>1797</v>
      </c>
      <c r="G13" s="19">
        <v>1765</v>
      </c>
      <c r="H13" s="19">
        <v>32</v>
      </c>
      <c r="I13" s="19">
        <v>0</v>
      </c>
      <c r="L13" s="16"/>
      <c r="M13" s="16"/>
      <c r="N13" s="16"/>
      <c r="O13" s="16"/>
      <c r="P13" s="16"/>
      <c r="Q13" s="16"/>
      <c r="R13" s="16"/>
    </row>
    <row r="14" spans="1:18" x14ac:dyDescent="0.25">
      <c r="A14" s="115"/>
      <c r="B14" s="114"/>
      <c r="C14" s="9" t="s">
        <v>52</v>
      </c>
      <c r="D14" s="19">
        <v>902</v>
      </c>
      <c r="E14" s="19">
        <v>301</v>
      </c>
      <c r="F14" s="53">
        <f t="shared" si="0"/>
        <v>1203</v>
      </c>
      <c r="G14" s="19">
        <v>145</v>
      </c>
      <c r="H14" s="19">
        <v>1058</v>
      </c>
      <c r="I14" s="19">
        <v>0</v>
      </c>
      <c r="L14" s="16"/>
      <c r="M14" s="16"/>
      <c r="N14" s="16"/>
      <c r="O14" s="16"/>
      <c r="P14" s="16"/>
      <c r="Q14" s="16"/>
      <c r="R14" s="16"/>
    </row>
    <row r="15" spans="1:18" x14ac:dyDescent="0.25">
      <c r="A15" s="115"/>
      <c r="B15" s="114"/>
      <c r="C15" s="9" t="s">
        <v>53</v>
      </c>
      <c r="D15" s="19">
        <v>2113</v>
      </c>
      <c r="E15" s="19">
        <v>887</v>
      </c>
      <c r="F15" s="53">
        <f t="shared" si="0"/>
        <v>3000</v>
      </c>
      <c r="G15" s="19">
        <v>1910</v>
      </c>
      <c r="H15" s="19">
        <v>1090</v>
      </c>
      <c r="I15" s="19">
        <v>0</v>
      </c>
      <c r="L15" s="16"/>
      <c r="M15" s="16"/>
      <c r="N15" s="16"/>
      <c r="O15" s="16"/>
      <c r="P15" s="16"/>
      <c r="Q15" s="16"/>
      <c r="R15" s="16"/>
    </row>
    <row r="16" spans="1:18" x14ac:dyDescent="0.25">
      <c r="A16" s="115">
        <v>4</v>
      </c>
      <c r="B16" s="114" t="s">
        <v>10</v>
      </c>
      <c r="C16" s="9" t="s">
        <v>51</v>
      </c>
      <c r="D16" s="19">
        <v>1078</v>
      </c>
      <c r="E16" s="19">
        <v>583</v>
      </c>
      <c r="F16" s="53">
        <f t="shared" si="0"/>
        <v>1661</v>
      </c>
      <c r="G16" s="19">
        <v>1646</v>
      </c>
      <c r="H16" s="19">
        <v>15</v>
      </c>
      <c r="I16" s="19">
        <v>0</v>
      </c>
      <c r="L16" s="16"/>
      <c r="M16" s="16"/>
      <c r="N16" s="16"/>
      <c r="O16" s="16"/>
      <c r="P16" s="16"/>
      <c r="Q16" s="16"/>
      <c r="R16" s="16"/>
    </row>
    <row r="17" spans="1:18" x14ac:dyDescent="0.25">
      <c r="A17" s="115"/>
      <c r="B17" s="114"/>
      <c r="C17" s="9" t="s">
        <v>52</v>
      </c>
      <c r="D17" s="19">
        <v>452</v>
      </c>
      <c r="E17" s="19">
        <v>112</v>
      </c>
      <c r="F17" s="53">
        <f t="shared" si="0"/>
        <v>564</v>
      </c>
      <c r="G17" s="19">
        <v>69</v>
      </c>
      <c r="H17" s="19">
        <v>495</v>
      </c>
      <c r="I17" s="19">
        <v>0</v>
      </c>
      <c r="L17" s="16"/>
      <c r="M17" s="16"/>
      <c r="N17" s="16"/>
      <c r="O17" s="16"/>
      <c r="P17" s="16"/>
      <c r="Q17" s="16"/>
      <c r="R17" s="16"/>
    </row>
    <row r="18" spans="1:18" x14ac:dyDescent="0.25">
      <c r="A18" s="115"/>
      <c r="B18" s="114"/>
      <c r="C18" s="9" t="s">
        <v>53</v>
      </c>
      <c r="D18" s="19">
        <v>1530</v>
      </c>
      <c r="E18" s="19">
        <v>695</v>
      </c>
      <c r="F18" s="53">
        <f t="shared" si="0"/>
        <v>2225</v>
      </c>
      <c r="G18" s="19">
        <v>1715</v>
      </c>
      <c r="H18" s="19">
        <v>510</v>
      </c>
      <c r="I18" s="19">
        <v>0</v>
      </c>
      <c r="L18" s="16"/>
      <c r="M18" s="16"/>
      <c r="N18" s="16"/>
      <c r="O18" s="16"/>
      <c r="P18" s="16"/>
      <c r="Q18" s="16"/>
      <c r="R18" s="16"/>
    </row>
    <row r="19" spans="1:18" x14ac:dyDescent="0.25">
      <c r="A19" s="115">
        <v>5</v>
      </c>
      <c r="B19" s="114" t="s">
        <v>11</v>
      </c>
      <c r="C19" s="9" t="s">
        <v>51</v>
      </c>
      <c r="D19" s="19">
        <v>1139</v>
      </c>
      <c r="E19" s="19">
        <v>657</v>
      </c>
      <c r="F19" s="53">
        <f t="shared" si="0"/>
        <v>1796</v>
      </c>
      <c r="G19" s="19">
        <v>1761</v>
      </c>
      <c r="H19" s="19">
        <v>35</v>
      </c>
      <c r="I19" s="19">
        <v>0</v>
      </c>
      <c r="L19" s="16"/>
      <c r="M19" s="16"/>
      <c r="N19" s="16"/>
      <c r="O19" s="16"/>
      <c r="P19" s="16"/>
      <c r="Q19" s="16"/>
      <c r="R19" s="16"/>
    </row>
    <row r="20" spans="1:18" x14ac:dyDescent="0.25">
      <c r="A20" s="115"/>
      <c r="B20" s="114"/>
      <c r="C20" s="9" t="s">
        <v>52</v>
      </c>
      <c r="D20" s="19">
        <v>1562</v>
      </c>
      <c r="E20" s="19">
        <v>455</v>
      </c>
      <c r="F20" s="53">
        <f t="shared" si="0"/>
        <v>2017</v>
      </c>
      <c r="G20" s="19">
        <v>300</v>
      </c>
      <c r="H20" s="19">
        <v>1717</v>
      </c>
      <c r="I20" s="19">
        <v>0</v>
      </c>
      <c r="L20" s="16"/>
      <c r="M20" s="16"/>
      <c r="N20" s="16"/>
      <c r="O20" s="16"/>
      <c r="P20" s="16"/>
      <c r="Q20" s="16"/>
      <c r="R20" s="16"/>
    </row>
    <row r="21" spans="1:18" x14ac:dyDescent="0.25">
      <c r="A21" s="115"/>
      <c r="B21" s="114"/>
      <c r="C21" s="9" t="s">
        <v>53</v>
      </c>
      <c r="D21" s="19">
        <v>2701</v>
      </c>
      <c r="E21" s="19">
        <v>1112</v>
      </c>
      <c r="F21" s="53">
        <f t="shared" si="0"/>
        <v>3813</v>
      </c>
      <c r="G21" s="19">
        <v>2061</v>
      </c>
      <c r="H21" s="19">
        <v>1752</v>
      </c>
      <c r="I21" s="19">
        <v>0</v>
      </c>
      <c r="L21" s="16"/>
      <c r="M21" s="16"/>
      <c r="N21" s="16"/>
      <c r="O21" s="16"/>
      <c r="P21" s="16"/>
      <c r="Q21" s="16"/>
      <c r="R21" s="16"/>
    </row>
    <row r="22" spans="1:18" x14ac:dyDescent="0.25">
      <c r="A22" s="115">
        <v>6</v>
      </c>
      <c r="B22" s="114" t="s">
        <v>12</v>
      </c>
      <c r="C22" s="9" t="s">
        <v>51</v>
      </c>
      <c r="D22" s="19">
        <v>848</v>
      </c>
      <c r="E22" s="19">
        <v>556</v>
      </c>
      <c r="F22" s="53">
        <f t="shared" si="0"/>
        <v>1404</v>
      </c>
      <c r="G22" s="19">
        <v>1342</v>
      </c>
      <c r="H22" s="19">
        <v>62</v>
      </c>
      <c r="I22" s="19">
        <v>0</v>
      </c>
      <c r="L22" s="16"/>
      <c r="M22" s="16"/>
      <c r="N22" s="16"/>
      <c r="O22" s="16"/>
      <c r="P22" s="16"/>
      <c r="Q22" s="16"/>
      <c r="R22" s="16"/>
    </row>
    <row r="23" spans="1:18" x14ac:dyDescent="0.25">
      <c r="A23" s="115"/>
      <c r="B23" s="114"/>
      <c r="C23" s="9" t="s">
        <v>52</v>
      </c>
      <c r="D23" s="19">
        <v>754</v>
      </c>
      <c r="E23" s="19">
        <v>207</v>
      </c>
      <c r="F23" s="53">
        <f t="shared" si="0"/>
        <v>961</v>
      </c>
      <c r="G23" s="19">
        <v>106</v>
      </c>
      <c r="H23" s="19">
        <v>855</v>
      </c>
      <c r="I23" s="19">
        <v>0</v>
      </c>
      <c r="L23" s="16"/>
      <c r="M23" s="16"/>
      <c r="N23" s="16"/>
      <c r="O23" s="16"/>
      <c r="P23" s="16"/>
      <c r="Q23" s="16"/>
      <c r="R23" s="16"/>
    </row>
    <row r="24" spans="1:18" x14ac:dyDescent="0.25">
      <c r="A24" s="115"/>
      <c r="B24" s="114"/>
      <c r="C24" s="9" t="s">
        <v>53</v>
      </c>
      <c r="D24" s="19">
        <v>1602</v>
      </c>
      <c r="E24" s="19">
        <v>763</v>
      </c>
      <c r="F24" s="53">
        <f t="shared" si="0"/>
        <v>2365</v>
      </c>
      <c r="G24" s="19">
        <v>1448</v>
      </c>
      <c r="H24" s="19">
        <v>917</v>
      </c>
      <c r="I24" s="19">
        <v>0</v>
      </c>
      <c r="L24" s="16"/>
      <c r="M24" s="16"/>
      <c r="N24" s="16"/>
      <c r="O24" s="16"/>
      <c r="P24" s="16"/>
      <c r="Q24" s="16"/>
      <c r="R24" s="16"/>
    </row>
    <row r="25" spans="1:18" x14ac:dyDescent="0.25">
      <c r="A25" s="115">
        <v>7</v>
      </c>
      <c r="B25" s="114" t="s">
        <v>55</v>
      </c>
      <c r="C25" s="9" t="s">
        <v>51</v>
      </c>
      <c r="D25" s="19">
        <v>2733</v>
      </c>
      <c r="E25" s="19">
        <v>813</v>
      </c>
      <c r="F25" s="53">
        <f t="shared" si="0"/>
        <v>3546</v>
      </c>
      <c r="G25" s="19">
        <v>3531</v>
      </c>
      <c r="H25" s="19">
        <v>15</v>
      </c>
      <c r="I25" s="19">
        <v>0</v>
      </c>
      <c r="L25" s="16"/>
      <c r="M25" s="16"/>
      <c r="N25" s="16"/>
      <c r="O25" s="16"/>
      <c r="P25" s="16"/>
      <c r="Q25" s="16"/>
      <c r="R25" s="16"/>
    </row>
    <row r="26" spans="1:18" x14ac:dyDescent="0.25">
      <c r="A26" s="115"/>
      <c r="B26" s="114"/>
      <c r="C26" s="9" t="s">
        <v>52</v>
      </c>
      <c r="D26" s="19">
        <v>1471</v>
      </c>
      <c r="E26" s="19">
        <v>564</v>
      </c>
      <c r="F26" s="53">
        <f t="shared" si="0"/>
        <v>2035</v>
      </c>
      <c r="G26" s="19">
        <v>682</v>
      </c>
      <c r="H26" s="19">
        <v>1353</v>
      </c>
      <c r="I26" s="19">
        <v>0</v>
      </c>
      <c r="L26" s="16"/>
      <c r="M26" s="16"/>
      <c r="N26" s="16"/>
      <c r="O26" s="16"/>
      <c r="P26" s="16"/>
      <c r="Q26" s="16"/>
      <c r="R26" s="16"/>
    </row>
    <row r="27" spans="1:18" x14ac:dyDescent="0.25">
      <c r="A27" s="115"/>
      <c r="B27" s="114"/>
      <c r="C27" s="9" t="s">
        <v>53</v>
      </c>
      <c r="D27" s="19">
        <v>4204</v>
      </c>
      <c r="E27" s="19">
        <v>1377</v>
      </c>
      <c r="F27" s="53">
        <f t="shared" si="0"/>
        <v>5581</v>
      </c>
      <c r="G27" s="19">
        <v>4213</v>
      </c>
      <c r="H27" s="19">
        <v>1368</v>
      </c>
      <c r="I27" s="19">
        <v>0</v>
      </c>
      <c r="L27" s="16"/>
      <c r="M27" s="16"/>
      <c r="N27" s="16"/>
      <c r="O27" s="16"/>
      <c r="P27" s="16"/>
      <c r="Q27" s="16"/>
      <c r="R27" s="16"/>
    </row>
    <row r="28" spans="1:18" x14ac:dyDescent="0.25">
      <c r="A28" s="115">
        <v>8</v>
      </c>
      <c r="B28" s="114" t="s">
        <v>56</v>
      </c>
      <c r="C28" s="9" t="s">
        <v>51</v>
      </c>
      <c r="D28" s="19">
        <v>4525</v>
      </c>
      <c r="E28" s="19">
        <v>2062</v>
      </c>
      <c r="F28" s="53">
        <f t="shared" si="0"/>
        <v>6587</v>
      </c>
      <c r="G28" s="19">
        <v>6509</v>
      </c>
      <c r="H28" s="19">
        <v>72</v>
      </c>
      <c r="I28" s="19">
        <v>6</v>
      </c>
      <c r="L28" s="16"/>
      <c r="M28" s="16"/>
      <c r="N28" s="16"/>
      <c r="O28" s="16"/>
      <c r="P28" s="16"/>
      <c r="Q28" s="16"/>
      <c r="R28" s="16"/>
    </row>
    <row r="29" spans="1:18" x14ac:dyDescent="0.25">
      <c r="A29" s="115"/>
      <c r="B29" s="114"/>
      <c r="C29" s="9" t="s">
        <v>52</v>
      </c>
      <c r="D29" s="19">
        <v>3701</v>
      </c>
      <c r="E29" s="19">
        <v>1433</v>
      </c>
      <c r="F29" s="53">
        <f t="shared" si="0"/>
        <v>5134</v>
      </c>
      <c r="G29" s="19">
        <v>617</v>
      </c>
      <c r="H29" s="19">
        <v>4409</v>
      </c>
      <c r="I29" s="19">
        <v>108</v>
      </c>
      <c r="L29" s="16"/>
      <c r="M29" s="16"/>
      <c r="N29" s="16"/>
      <c r="O29" s="16"/>
      <c r="P29" s="16"/>
      <c r="Q29" s="16"/>
      <c r="R29" s="16"/>
    </row>
    <row r="30" spans="1:18" x14ac:dyDescent="0.25">
      <c r="A30" s="115"/>
      <c r="B30" s="114"/>
      <c r="C30" s="9" t="s">
        <v>53</v>
      </c>
      <c r="D30" s="19">
        <v>8226</v>
      </c>
      <c r="E30" s="19">
        <v>3495</v>
      </c>
      <c r="F30" s="53">
        <f t="shared" si="0"/>
        <v>11721</v>
      </c>
      <c r="G30" s="19">
        <v>7126</v>
      </c>
      <c r="H30" s="19">
        <v>4481</v>
      </c>
      <c r="I30" s="19">
        <v>114</v>
      </c>
      <c r="L30" s="16"/>
      <c r="M30" s="16"/>
      <c r="N30" s="16"/>
      <c r="O30" s="16"/>
      <c r="P30" s="16"/>
      <c r="Q30" s="16"/>
      <c r="R30" s="16"/>
    </row>
    <row r="31" spans="1:18" x14ac:dyDescent="0.25">
      <c r="A31" s="115">
        <v>9</v>
      </c>
      <c r="B31" s="114" t="s">
        <v>15</v>
      </c>
      <c r="C31" s="9" t="s">
        <v>51</v>
      </c>
      <c r="D31" s="19">
        <v>507</v>
      </c>
      <c r="E31" s="19">
        <v>173</v>
      </c>
      <c r="F31" s="53">
        <f t="shared" si="0"/>
        <v>680</v>
      </c>
      <c r="G31" s="19">
        <v>668</v>
      </c>
      <c r="H31" s="19">
        <v>12</v>
      </c>
      <c r="I31" s="19">
        <v>0</v>
      </c>
      <c r="L31" s="16"/>
      <c r="M31" s="16"/>
      <c r="N31" s="16"/>
      <c r="O31" s="16"/>
      <c r="P31" s="16"/>
      <c r="Q31" s="16"/>
      <c r="R31" s="16"/>
    </row>
    <row r="32" spans="1:18" x14ac:dyDescent="0.25">
      <c r="A32" s="115"/>
      <c r="B32" s="114"/>
      <c r="C32" s="9" t="s">
        <v>52</v>
      </c>
      <c r="D32" s="19">
        <v>366</v>
      </c>
      <c r="E32" s="19">
        <v>119</v>
      </c>
      <c r="F32" s="53">
        <f t="shared" si="0"/>
        <v>485</v>
      </c>
      <c r="G32" s="19">
        <v>68</v>
      </c>
      <c r="H32" s="19">
        <v>417</v>
      </c>
      <c r="I32" s="19">
        <v>0</v>
      </c>
      <c r="L32" s="16"/>
      <c r="M32" s="16"/>
      <c r="N32" s="16"/>
      <c r="O32" s="16"/>
      <c r="P32" s="16"/>
      <c r="Q32" s="16"/>
      <c r="R32" s="16"/>
    </row>
    <row r="33" spans="1:18" x14ac:dyDescent="0.25">
      <c r="A33" s="115"/>
      <c r="B33" s="114"/>
      <c r="C33" s="9" t="s">
        <v>53</v>
      </c>
      <c r="D33" s="19">
        <v>873</v>
      </c>
      <c r="E33" s="19">
        <v>292</v>
      </c>
      <c r="F33" s="53">
        <f t="shared" si="0"/>
        <v>1165</v>
      </c>
      <c r="G33" s="19">
        <v>736</v>
      </c>
      <c r="H33" s="19">
        <v>429</v>
      </c>
      <c r="I33" s="19">
        <v>0</v>
      </c>
      <c r="L33" s="16"/>
      <c r="M33" s="16"/>
      <c r="N33" s="16"/>
      <c r="O33" s="16"/>
      <c r="P33" s="16"/>
      <c r="Q33" s="16"/>
      <c r="R33" s="16"/>
    </row>
    <row r="34" spans="1:18" x14ac:dyDescent="0.25">
      <c r="A34" s="115">
        <v>10</v>
      </c>
      <c r="B34" s="114" t="s">
        <v>16</v>
      </c>
      <c r="C34" s="9" t="s">
        <v>51</v>
      </c>
      <c r="D34" s="19">
        <v>952</v>
      </c>
      <c r="E34" s="19">
        <v>272</v>
      </c>
      <c r="F34" s="53">
        <f t="shared" si="0"/>
        <v>1224</v>
      </c>
      <c r="G34" s="19">
        <v>1214</v>
      </c>
      <c r="H34" s="19">
        <v>10</v>
      </c>
      <c r="I34" s="19">
        <v>0</v>
      </c>
      <c r="L34" s="16"/>
      <c r="M34" s="16"/>
      <c r="N34" s="16"/>
      <c r="O34" s="16"/>
      <c r="P34" s="16"/>
      <c r="Q34" s="16"/>
      <c r="R34" s="16"/>
    </row>
    <row r="35" spans="1:18" x14ac:dyDescent="0.25">
      <c r="A35" s="115"/>
      <c r="B35" s="114"/>
      <c r="C35" s="9" t="s">
        <v>52</v>
      </c>
      <c r="D35" s="19">
        <v>86</v>
      </c>
      <c r="E35" s="19">
        <v>23</v>
      </c>
      <c r="F35" s="53">
        <f t="shared" si="0"/>
        <v>109</v>
      </c>
      <c r="G35" s="19">
        <v>116</v>
      </c>
      <c r="H35" s="19">
        <v>7</v>
      </c>
      <c r="I35" s="19">
        <v>0</v>
      </c>
      <c r="L35" s="16"/>
      <c r="M35" s="16"/>
      <c r="N35" s="16"/>
      <c r="O35" s="16"/>
      <c r="P35" s="16"/>
      <c r="Q35" s="16"/>
      <c r="R35" s="16"/>
    </row>
    <row r="36" spans="1:18" x14ac:dyDescent="0.25">
      <c r="A36" s="115"/>
      <c r="B36" s="114"/>
      <c r="C36" s="9" t="s">
        <v>53</v>
      </c>
      <c r="D36" s="19">
        <v>1038</v>
      </c>
      <c r="E36" s="19">
        <v>295</v>
      </c>
      <c r="F36" s="53">
        <f t="shared" si="0"/>
        <v>1333</v>
      </c>
      <c r="G36" s="19">
        <v>1330</v>
      </c>
      <c r="H36" s="19">
        <v>17</v>
      </c>
      <c r="I36" s="19">
        <v>0</v>
      </c>
      <c r="L36" s="16"/>
      <c r="M36" s="16"/>
      <c r="N36" s="16"/>
      <c r="O36" s="16"/>
      <c r="P36" s="16"/>
      <c r="Q36" s="16"/>
      <c r="R36" s="16"/>
    </row>
    <row r="37" spans="1:18" x14ac:dyDescent="0.25">
      <c r="A37" s="115">
        <v>11</v>
      </c>
      <c r="B37" s="114" t="s">
        <v>17</v>
      </c>
      <c r="C37" s="9" t="s">
        <v>51</v>
      </c>
      <c r="D37" s="19">
        <v>1360</v>
      </c>
      <c r="E37" s="19">
        <v>480</v>
      </c>
      <c r="F37" s="53">
        <f t="shared" si="0"/>
        <v>1840</v>
      </c>
      <c r="G37" s="19">
        <v>1829</v>
      </c>
      <c r="H37" s="19">
        <v>11</v>
      </c>
      <c r="I37" s="19">
        <v>0</v>
      </c>
      <c r="L37" s="16"/>
      <c r="M37" s="16"/>
      <c r="N37" s="16"/>
      <c r="O37" s="16"/>
      <c r="P37" s="16"/>
      <c r="Q37" s="16"/>
      <c r="R37" s="16"/>
    </row>
    <row r="38" spans="1:18" x14ac:dyDescent="0.25">
      <c r="A38" s="115"/>
      <c r="B38" s="114"/>
      <c r="C38" s="9" t="s">
        <v>52</v>
      </c>
      <c r="D38" s="19">
        <v>168</v>
      </c>
      <c r="E38" s="19">
        <v>47</v>
      </c>
      <c r="F38" s="53">
        <f t="shared" si="0"/>
        <v>215</v>
      </c>
      <c r="G38" s="19">
        <v>56</v>
      </c>
      <c r="H38" s="19">
        <v>159</v>
      </c>
      <c r="I38" s="19">
        <v>0</v>
      </c>
      <c r="L38" s="16"/>
      <c r="M38" s="16"/>
      <c r="N38" s="16"/>
      <c r="O38" s="16"/>
      <c r="P38" s="16"/>
      <c r="Q38" s="16"/>
      <c r="R38" s="16"/>
    </row>
    <row r="39" spans="1:18" x14ac:dyDescent="0.25">
      <c r="A39" s="115"/>
      <c r="B39" s="114"/>
      <c r="C39" s="9" t="s">
        <v>53</v>
      </c>
      <c r="D39" s="19">
        <v>1528</v>
      </c>
      <c r="E39" s="19">
        <v>527</v>
      </c>
      <c r="F39" s="53">
        <f t="shared" si="0"/>
        <v>2055</v>
      </c>
      <c r="G39" s="19">
        <v>1885</v>
      </c>
      <c r="H39" s="19">
        <v>170</v>
      </c>
      <c r="I39" s="19">
        <v>0</v>
      </c>
      <c r="L39" s="16"/>
      <c r="M39" s="16"/>
      <c r="N39" s="16"/>
      <c r="O39" s="16"/>
      <c r="P39" s="16"/>
      <c r="Q39" s="16"/>
      <c r="R39" s="16"/>
    </row>
    <row r="40" spans="1:18" x14ac:dyDescent="0.25">
      <c r="A40" s="115">
        <v>12</v>
      </c>
      <c r="B40" s="114" t="s">
        <v>18</v>
      </c>
      <c r="C40" s="9" t="s">
        <v>51</v>
      </c>
      <c r="D40" s="19">
        <v>817</v>
      </c>
      <c r="E40" s="19">
        <v>404</v>
      </c>
      <c r="F40" s="53">
        <f t="shared" si="0"/>
        <v>1221</v>
      </c>
      <c r="G40" s="19">
        <v>1184</v>
      </c>
      <c r="H40" s="19">
        <v>37</v>
      </c>
      <c r="I40" s="19">
        <v>0</v>
      </c>
      <c r="L40" s="16"/>
      <c r="M40" s="16"/>
      <c r="N40" s="16"/>
      <c r="O40" s="16"/>
      <c r="P40" s="16"/>
      <c r="Q40" s="16"/>
      <c r="R40" s="16"/>
    </row>
    <row r="41" spans="1:18" x14ac:dyDescent="0.25">
      <c r="A41" s="115"/>
      <c r="B41" s="114"/>
      <c r="C41" s="9" t="s">
        <v>52</v>
      </c>
      <c r="D41" s="19">
        <v>384</v>
      </c>
      <c r="E41" s="19">
        <v>76</v>
      </c>
      <c r="F41" s="53">
        <f t="shared" si="0"/>
        <v>460</v>
      </c>
      <c r="G41" s="19">
        <v>75</v>
      </c>
      <c r="H41" s="19">
        <v>385</v>
      </c>
      <c r="I41" s="19">
        <v>0</v>
      </c>
      <c r="L41" s="16"/>
      <c r="M41" s="16"/>
      <c r="N41" s="16"/>
      <c r="O41" s="16"/>
      <c r="P41" s="16"/>
      <c r="Q41" s="16"/>
      <c r="R41" s="16"/>
    </row>
    <row r="42" spans="1:18" x14ac:dyDescent="0.25">
      <c r="A42" s="115"/>
      <c r="B42" s="114"/>
      <c r="C42" s="9" t="s">
        <v>53</v>
      </c>
      <c r="D42" s="19">
        <v>1201</v>
      </c>
      <c r="E42" s="19">
        <v>480</v>
      </c>
      <c r="F42" s="53">
        <f t="shared" si="0"/>
        <v>1681</v>
      </c>
      <c r="G42" s="19">
        <v>1259</v>
      </c>
      <c r="H42" s="19">
        <v>422</v>
      </c>
      <c r="I42" s="19">
        <v>0</v>
      </c>
      <c r="L42" s="16"/>
      <c r="M42" s="16"/>
      <c r="N42" s="16"/>
      <c r="O42" s="16"/>
      <c r="P42" s="16"/>
      <c r="Q42" s="16"/>
      <c r="R42" s="16"/>
    </row>
    <row r="43" spans="1:18" x14ac:dyDescent="0.25">
      <c r="A43" s="115">
        <v>13</v>
      </c>
      <c r="B43" s="114" t="s">
        <v>19</v>
      </c>
      <c r="C43" s="9" t="s">
        <v>51</v>
      </c>
      <c r="D43" s="19">
        <v>2314</v>
      </c>
      <c r="E43" s="19">
        <v>1563</v>
      </c>
      <c r="F43" s="53">
        <f t="shared" si="0"/>
        <v>3877</v>
      </c>
      <c r="G43" s="19">
        <v>3801</v>
      </c>
      <c r="H43" s="19">
        <v>73</v>
      </c>
      <c r="I43" s="19">
        <v>3</v>
      </c>
      <c r="L43" s="16"/>
      <c r="M43" s="16"/>
      <c r="N43" s="16"/>
      <c r="O43" s="16"/>
      <c r="P43" s="16"/>
      <c r="Q43" s="16"/>
      <c r="R43" s="16"/>
    </row>
    <row r="44" spans="1:18" x14ac:dyDescent="0.25">
      <c r="A44" s="115"/>
      <c r="B44" s="114"/>
      <c r="C44" s="9" t="s">
        <v>52</v>
      </c>
      <c r="D44" s="19">
        <v>1893</v>
      </c>
      <c r="E44" s="19">
        <v>1086</v>
      </c>
      <c r="F44" s="53">
        <f t="shared" si="0"/>
        <v>2979</v>
      </c>
      <c r="G44" s="19">
        <v>450</v>
      </c>
      <c r="H44" s="19">
        <v>2512</v>
      </c>
      <c r="I44" s="19">
        <v>17</v>
      </c>
      <c r="L44" s="16"/>
      <c r="M44" s="16"/>
      <c r="N44" s="16"/>
      <c r="O44" s="16"/>
      <c r="P44" s="16"/>
      <c r="Q44" s="16"/>
      <c r="R44" s="16"/>
    </row>
    <row r="45" spans="1:18" x14ac:dyDescent="0.25">
      <c r="A45" s="115"/>
      <c r="B45" s="114"/>
      <c r="C45" s="9" t="s">
        <v>53</v>
      </c>
      <c r="D45" s="19">
        <v>4207</v>
      </c>
      <c r="E45" s="19">
        <v>2649</v>
      </c>
      <c r="F45" s="53">
        <f t="shared" si="0"/>
        <v>6856</v>
      </c>
      <c r="G45" s="19">
        <v>4215</v>
      </c>
      <c r="H45" s="19">
        <v>2585</v>
      </c>
      <c r="I45" s="19">
        <v>20</v>
      </c>
      <c r="L45" s="16"/>
      <c r="M45" s="16"/>
      <c r="N45" s="16"/>
      <c r="O45" s="16"/>
      <c r="P45" s="16"/>
      <c r="Q45" s="16"/>
      <c r="R45" s="16"/>
    </row>
    <row r="46" spans="1:18" x14ac:dyDescent="0.25">
      <c r="A46" s="115">
        <v>14</v>
      </c>
      <c r="B46" s="114" t="s">
        <v>20</v>
      </c>
      <c r="C46" s="9" t="s">
        <v>51</v>
      </c>
      <c r="D46" s="19">
        <v>1561</v>
      </c>
      <c r="E46" s="19">
        <v>643</v>
      </c>
      <c r="F46" s="53">
        <f t="shared" si="0"/>
        <v>2204</v>
      </c>
      <c r="G46" s="19">
        <v>2171</v>
      </c>
      <c r="H46" s="19">
        <v>28</v>
      </c>
      <c r="I46" s="19">
        <v>5</v>
      </c>
      <c r="L46" s="16"/>
      <c r="M46" s="16"/>
      <c r="N46" s="16"/>
      <c r="O46" s="16"/>
      <c r="P46" s="16"/>
      <c r="Q46" s="16"/>
      <c r="R46" s="16"/>
    </row>
    <row r="47" spans="1:18" x14ac:dyDescent="0.25">
      <c r="A47" s="115"/>
      <c r="B47" s="114"/>
      <c r="C47" s="9" t="s">
        <v>52</v>
      </c>
      <c r="D47" s="19">
        <v>520</v>
      </c>
      <c r="E47" s="19">
        <v>203</v>
      </c>
      <c r="F47" s="53">
        <f t="shared" si="0"/>
        <v>723</v>
      </c>
      <c r="G47" s="19">
        <v>105</v>
      </c>
      <c r="H47" s="19">
        <v>606</v>
      </c>
      <c r="I47" s="19">
        <v>12</v>
      </c>
      <c r="L47" s="16"/>
      <c r="M47" s="16"/>
      <c r="N47" s="16"/>
      <c r="O47" s="16"/>
      <c r="P47" s="16"/>
      <c r="Q47" s="16"/>
      <c r="R47" s="16"/>
    </row>
    <row r="48" spans="1:18" x14ac:dyDescent="0.25">
      <c r="A48" s="115"/>
      <c r="B48" s="114"/>
      <c r="C48" s="9" t="s">
        <v>53</v>
      </c>
      <c r="D48" s="19">
        <v>2081</v>
      </c>
      <c r="E48" s="19">
        <v>846</v>
      </c>
      <c r="F48" s="53">
        <f t="shared" si="0"/>
        <v>2927</v>
      </c>
      <c r="G48" s="19">
        <v>2276</v>
      </c>
      <c r="H48" s="19">
        <v>634</v>
      </c>
      <c r="I48" s="19">
        <v>17</v>
      </c>
      <c r="L48" s="16"/>
      <c r="M48" s="16"/>
      <c r="N48" s="16"/>
      <c r="O48" s="16"/>
      <c r="P48" s="16"/>
      <c r="Q48" s="16"/>
      <c r="R48" s="16"/>
    </row>
    <row r="49" spans="1:18" x14ac:dyDescent="0.25">
      <c r="A49" s="115">
        <v>15</v>
      </c>
      <c r="B49" s="114" t="s">
        <v>21</v>
      </c>
      <c r="C49" s="9" t="s">
        <v>51</v>
      </c>
      <c r="D49" s="19">
        <v>1922</v>
      </c>
      <c r="E49" s="19">
        <v>246</v>
      </c>
      <c r="F49" s="53">
        <f t="shared" si="0"/>
        <v>2168</v>
      </c>
      <c r="G49" s="19">
        <v>2103</v>
      </c>
      <c r="H49" s="19">
        <v>65</v>
      </c>
      <c r="I49" s="19">
        <v>0</v>
      </c>
      <c r="L49" s="16"/>
      <c r="M49" s="16"/>
      <c r="N49" s="16"/>
      <c r="O49" s="16"/>
      <c r="P49" s="16"/>
      <c r="Q49" s="16"/>
      <c r="R49" s="16"/>
    </row>
    <row r="50" spans="1:18" x14ac:dyDescent="0.25">
      <c r="A50" s="115"/>
      <c r="B50" s="114"/>
      <c r="C50" s="9" t="s">
        <v>52</v>
      </c>
      <c r="D50" s="19">
        <v>785</v>
      </c>
      <c r="E50" s="19">
        <v>65</v>
      </c>
      <c r="F50" s="53">
        <f t="shared" si="0"/>
        <v>850</v>
      </c>
      <c r="G50" s="19">
        <v>109</v>
      </c>
      <c r="H50" s="19">
        <v>801</v>
      </c>
      <c r="I50" s="19">
        <v>0</v>
      </c>
      <c r="L50" s="16"/>
      <c r="M50" s="16"/>
      <c r="N50" s="16"/>
      <c r="O50" s="16"/>
      <c r="P50" s="16"/>
      <c r="Q50" s="16"/>
      <c r="R50" s="16"/>
    </row>
    <row r="51" spans="1:18" x14ac:dyDescent="0.25">
      <c r="A51" s="115"/>
      <c r="B51" s="114"/>
      <c r="C51" s="9" t="s">
        <v>53</v>
      </c>
      <c r="D51" s="19">
        <v>2707</v>
      </c>
      <c r="E51" s="19">
        <v>311</v>
      </c>
      <c r="F51" s="53">
        <f t="shared" si="0"/>
        <v>3018</v>
      </c>
      <c r="G51" s="19">
        <v>2212</v>
      </c>
      <c r="H51" s="19">
        <v>866</v>
      </c>
      <c r="I51" s="19">
        <v>0</v>
      </c>
      <c r="L51" s="16"/>
      <c r="M51" s="16"/>
      <c r="N51" s="16"/>
      <c r="O51" s="16"/>
      <c r="P51" s="16"/>
      <c r="Q51" s="16"/>
      <c r="R51" s="16"/>
    </row>
    <row r="52" spans="1:18" x14ac:dyDescent="0.25">
      <c r="A52" s="115">
        <v>16</v>
      </c>
      <c r="B52" s="114" t="s">
        <v>22</v>
      </c>
      <c r="C52" s="9" t="s">
        <v>51</v>
      </c>
      <c r="D52" s="19">
        <v>558</v>
      </c>
      <c r="E52" s="19">
        <v>251</v>
      </c>
      <c r="F52" s="53">
        <f t="shared" si="0"/>
        <v>809</v>
      </c>
      <c r="G52" s="19">
        <v>787</v>
      </c>
      <c r="H52" s="19">
        <v>22</v>
      </c>
      <c r="I52" s="19">
        <v>0</v>
      </c>
      <c r="L52" s="16"/>
      <c r="M52" s="16"/>
      <c r="N52" s="16"/>
      <c r="O52" s="16"/>
      <c r="P52" s="16"/>
      <c r="Q52" s="16"/>
      <c r="R52" s="16"/>
    </row>
    <row r="53" spans="1:18" x14ac:dyDescent="0.25">
      <c r="A53" s="115"/>
      <c r="B53" s="114"/>
      <c r="C53" s="9" t="s">
        <v>52</v>
      </c>
      <c r="D53" s="19">
        <v>342</v>
      </c>
      <c r="E53" s="19">
        <v>154</v>
      </c>
      <c r="F53" s="53">
        <f t="shared" si="0"/>
        <v>496</v>
      </c>
      <c r="G53" s="19">
        <v>69</v>
      </c>
      <c r="H53" s="19">
        <v>423</v>
      </c>
      <c r="I53" s="19">
        <v>4</v>
      </c>
      <c r="L53" s="16"/>
      <c r="M53" s="16"/>
      <c r="N53" s="16"/>
      <c r="O53" s="16"/>
      <c r="P53" s="16"/>
      <c r="Q53" s="16"/>
      <c r="R53" s="16"/>
    </row>
    <row r="54" spans="1:18" x14ac:dyDescent="0.25">
      <c r="A54" s="115"/>
      <c r="B54" s="114"/>
      <c r="C54" s="9" t="s">
        <v>53</v>
      </c>
      <c r="D54" s="19">
        <v>900</v>
      </c>
      <c r="E54" s="19">
        <v>405</v>
      </c>
      <c r="F54" s="53">
        <f t="shared" si="0"/>
        <v>1305</v>
      </c>
      <c r="G54" s="19">
        <v>856</v>
      </c>
      <c r="H54" s="19">
        <v>445</v>
      </c>
      <c r="I54" s="19">
        <v>4</v>
      </c>
      <c r="L54" s="16"/>
      <c r="M54" s="16"/>
      <c r="N54" s="16"/>
      <c r="O54" s="16"/>
      <c r="P54" s="16"/>
      <c r="Q54" s="16"/>
      <c r="R54" s="16"/>
    </row>
    <row r="55" spans="1:18" x14ac:dyDescent="0.25">
      <c r="A55" s="115">
        <v>17</v>
      </c>
      <c r="B55" s="114" t="s">
        <v>23</v>
      </c>
      <c r="C55" s="9" t="s">
        <v>51</v>
      </c>
      <c r="D55" s="19">
        <v>305</v>
      </c>
      <c r="E55" s="19">
        <v>126</v>
      </c>
      <c r="F55" s="53">
        <f t="shared" si="0"/>
        <v>431</v>
      </c>
      <c r="G55" s="19">
        <v>389</v>
      </c>
      <c r="H55" s="19">
        <v>42</v>
      </c>
      <c r="I55" s="19">
        <v>0</v>
      </c>
      <c r="L55" s="16"/>
      <c r="M55" s="16"/>
      <c r="N55" s="16"/>
      <c r="O55" s="16"/>
      <c r="P55" s="16"/>
      <c r="Q55" s="16"/>
      <c r="R55" s="16"/>
    </row>
    <row r="56" spans="1:18" x14ac:dyDescent="0.25">
      <c r="A56" s="115"/>
      <c r="B56" s="114"/>
      <c r="C56" s="9" t="s">
        <v>52</v>
      </c>
      <c r="D56" s="19">
        <v>102</v>
      </c>
      <c r="E56" s="19">
        <v>45</v>
      </c>
      <c r="F56" s="53">
        <f t="shared" si="0"/>
        <v>147</v>
      </c>
      <c r="G56" s="19">
        <v>26</v>
      </c>
      <c r="H56" s="19">
        <v>121</v>
      </c>
      <c r="I56" s="19">
        <v>0</v>
      </c>
      <c r="L56" s="16"/>
      <c r="M56" s="16"/>
      <c r="N56" s="16"/>
      <c r="O56" s="16"/>
      <c r="P56" s="16"/>
      <c r="Q56" s="16"/>
      <c r="R56" s="16"/>
    </row>
    <row r="57" spans="1:18" x14ac:dyDescent="0.25">
      <c r="A57" s="115"/>
      <c r="B57" s="114"/>
      <c r="C57" s="9" t="s">
        <v>53</v>
      </c>
      <c r="D57" s="19">
        <v>407</v>
      </c>
      <c r="E57" s="19">
        <v>171</v>
      </c>
      <c r="F57" s="53">
        <f t="shared" si="0"/>
        <v>578</v>
      </c>
      <c r="G57" s="19">
        <v>415</v>
      </c>
      <c r="H57" s="19">
        <v>163</v>
      </c>
      <c r="I57" s="19">
        <v>0</v>
      </c>
      <c r="L57" s="16"/>
      <c r="M57" s="16"/>
      <c r="N57" s="16"/>
      <c r="O57" s="16"/>
      <c r="P57" s="16"/>
      <c r="Q57" s="16"/>
      <c r="R57" s="16"/>
    </row>
    <row r="58" spans="1:18" x14ac:dyDescent="0.25">
      <c r="A58" s="115">
        <v>18</v>
      </c>
      <c r="B58" s="114" t="s">
        <v>24</v>
      </c>
      <c r="C58" s="9" t="s">
        <v>51</v>
      </c>
      <c r="D58" s="19">
        <v>3153</v>
      </c>
      <c r="E58" s="19">
        <v>1317</v>
      </c>
      <c r="F58" s="53">
        <f t="shared" si="0"/>
        <v>4470</v>
      </c>
      <c r="G58" s="19">
        <v>4422</v>
      </c>
      <c r="H58" s="19">
        <v>41</v>
      </c>
      <c r="I58" s="19">
        <v>7</v>
      </c>
      <c r="L58" s="16"/>
      <c r="M58" s="16"/>
      <c r="N58" s="16"/>
      <c r="O58" s="16"/>
      <c r="P58" s="16"/>
      <c r="Q58" s="16"/>
      <c r="R58" s="16"/>
    </row>
    <row r="59" spans="1:18" x14ac:dyDescent="0.25">
      <c r="A59" s="115"/>
      <c r="B59" s="114"/>
      <c r="C59" s="9" t="s">
        <v>52</v>
      </c>
      <c r="D59" s="19">
        <v>2190</v>
      </c>
      <c r="E59" s="19">
        <v>953</v>
      </c>
      <c r="F59" s="53">
        <f t="shared" si="0"/>
        <v>3143</v>
      </c>
      <c r="G59" s="19">
        <v>450</v>
      </c>
      <c r="H59" s="19">
        <v>2676</v>
      </c>
      <c r="I59" s="19">
        <v>17</v>
      </c>
      <c r="L59" s="16"/>
      <c r="M59" s="16"/>
      <c r="N59" s="16"/>
      <c r="O59" s="16"/>
      <c r="P59" s="16"/>
      <c r="Q59" s="16"/>
      <c r="R59" s="16"/>
    </row>
    <row r="60" spans="1:18" x14ac:dyDescent="0.25">
      <c r="A60" s="115"/>
      <c r="B60" s="114"/>
      <c r="C60" s="9" t="s">
        <v>53</v>
      </c>
      <c r="D60" s="19">
        <v>5343</v>
      </c>
      <c r="E60" s="19">
        <v>2270</v>
      </c>
      <c r="F60" s="53">
        <f t="shared" si="0"/>
        <v>7613</v>
      </c>
      <c r="G60" s="19">
        <v>4872</v>
      </c>
      <c r="H60" s="19">
        <v>2717</v>
      </c>
      <c r="I60" s="19">
        <v>24</v>
      </c>
      <c r="L60" s="16"/>
      <c r="M60" s="16"/>
      <c r="N60" s="16"/>
      <c r="O60" s="16"/>
      <c r="P60" s="16"/>
      <c r="Q60" s="16"/>
      <c r="R60" s="16"/>
    </row>
    <row r="61" spans="1:18" x14ac:dyDescent="0.25">
      <c r="A61" s="115">
        <v>19</v>
      </c>
      <c r="B61" s="114" t="s">
        <v>25</v>
      </c>
      <c r="C61" s="9" t="s">
        <v>51</v>
      </c>
      <c r="D61" s="19">
        <v>3204</v>
      </c>
      <c r="E61" s="19">
        <v>1778</v>
      </c>
      <c r="F61" s="53">
        <f t="shared" si="0"/>
        <v>4982</v>
      </c>
      <c r="G61" s="19">
        <v>4951</v>
      </c>
      <c r="H61" s="19">
        <v>26</v>
      </c>
      <c r="I61" s="19">
        <v>5</v>
      </c>
      <c r="L61" s="16"/>
      <c r="M61" s="16"/>
      <c r="N61" s="16"/>
      <c r="O61" s="16"/>
      <c r="P61" s="16"/>
      <c r="Q61" s="16"/>
      <c r="R61" s="16"/>
    </row>
    <row r="62" spans="1:18" x14ac:dyDescent="0.25">
      <c r="A62" s="115"/>
      <c r="B62" s="114"/>
      <c r="C62" s="9" t="s">
        <v>52</v>
      </c>
      <c r="D62" s="19">
        <v>2320</v>
      </c>
      <c r="E62" s="19">
        <v>1286</v>
      </c>
      <c r="F62" s="53">
        <f t="shared" si="0"/>
        <v>3606</v>
      </c>
      <c r="G62" s="19">
        <v>451</v>
      </c>
      <c r="H62" s="19">
        <v>3130</v>
      </c>
      <c r="I62" s="19">
        <v>25</v>
      </c>
      <c r="L62" s="16"/>
      <c r="M62" s="16"/>
      <c r="N62" s="16"/>
      <c r="O62" s="16"/>
      <c r="P62" s="16"/>
      <c r="Q62" s="16"/>
      <c r="R62" s="16"/>
    </row>
    <row r="63" spans="1:18" x14ac:dyDescent="0.25">
      <c r="A63" s="115"/>
      <c r="B63" s="114"/>
      <c r="C63" s="9" t="s">
        <v>53</v>
      </c>
      <c r="D63" s="19">
        <v>5524</v>
      </c>
      <c r="E63" s="19">
        <v>3064</v>
      </c>
      <c r="F63" s="53">
        <f t="shared" si="0"/>
        <v>8588</v>
      </c>
      <c r="G63" s="19">
        <v>5402</v>
      </c>
      <c r="H63" s="19">
        <v>3156</v>
      </c>
      <c r="I63" s="19">
        <v>30</v>
      </c>
      <c r="L63" s="16"/>
      <c r="M63" s="16"/>
      <c r="N63" s="16"/>
      <c r="O63" s="16"/>
      <c r="P63" s="16"/>
      <c r="Q63" s="16"/>
      <c r="R63" s="16"/>
    </row>
    <row r="64" spans="1:18" x14ac:dyDescent="0.25">
      <c r="A64" s="115">
        <v>20</v>
      </c>
      <c r="B64" s="114" t="s">
        <v>26</v>
      </c>
      <c r="C64" s="9" t="s">
        <v>51</v>
      </c>
      <c r="D64" s="19">
        <v>2045</v>
      </c>
      <c r="E64" s="19">
        <v>833</v>
      </c>
      <c r="F64" s="53">
        <f t="shared" si="0"/>
        <v>2878</v>
      </c>
      <c r="G64" s="19">
        <v>2840</v>
      </c>
      <c r="H64" s="19">
        <v>36</v>
      </c>
      <c r="I64" s="19">
        <v>2</v>
      </c>
      <c r="L64" s="16"/>
      <c r="M64" s="16"/>
      <c r="N64" s="16"/>
      <c r="O64" s="16"/>
      <c r="P64" s="16"/>
      <c r="Q64" s="16"/>
      <c r="R64" s="16"/>
    </row>
    <row r="65" spans="1:18" x14ac:dyDescent="0.25">
      <c r="A65" s="115"/>
      <c r="B65" s="114"/>
      <c r="C65" s="9" t="s">
        <v>52</v>
      </c>
      <c r="D65" s="19">
        <v>962</v>
      </c>
      <c r="E65" s="19">
        <v>448</v>
      </c>
      <c r="F65" s="53">
        <f t="shared" si="0"/>
        <v>1410</v>
      </c>
      <c r="G65" s="19">
        <v>151</v>
      </c>
      <c r="H65" s="19">
        <v>1244</v>
      </c>
      <c r="I65" s="19">
        <v>15</v>
      </c>
      <c r="L65" s="16"/>
      <c r="M65" s="16"/>
      <c r="N65" s="16"/>
      <c r="O65" s="16"/>
      <c r="P65" s="16"/>
      <c r="Q65" s="16"/>
      <c r="R65" s="16"/>
    </row>
    <row r="66" spans="1:18" x14ac:dyDescent="0.25">
      <c r="A66" s="115"/>
      <c r="B66" s="114"/>
      <c r="C66" s="9" t="s">
        <v>53</v>
      </c>
      <c r="D66" s="19">
        <v>3007</v>
      </c>
      <c r="E66" s="19">
        <v>1281</v>
      </c>
      <c r="F66" s="53">
        <f t="shared" si="0"/>
        <v>4288</v>
      </c>
      <c r="G66" s="19">
        <v>2991</v>
      </c>
      <c r="H66" s="19">
        <v>1288</v>
      </c>
      <c r="I66" s="19">
        <v>17</v>
      </c>
      <c r="L66" s="16"/>
      <c r="M66" s="16"/>
      <c r="N66" s="16"/>
      <c r="O66" s="16"/>
      <c r="P66" s="16"/>
      <c r="Q66" s="16"/>
      <c r="R66" s="16"/>
    </row>
    <row r="67" spans="1:18" x14ac:dyDescent="0.25">
      <c r="A67" s="115">
        <v>21</v>
      </c>
      <c r="B67" s="114" t="s">
        <v>27</v>
      </c>
      <c r="C67" s="9" t="s">
        <v>51</v>
      </c>
      <c r="D67" s="19">
        <v>1665</v>
      </c>
      <c r="E67" s="19">
        <v>818</v>
      </c>
      <c r="F67" s="53">
        <f t="shared" si="0"/>
        <v>2483</v>
      </c>
      <c r="G67" s="19">
        <v>2436</v>
      </c>
      <c r="H67" s="19">
        <v>47</v>
      </c>
      <c r="I67" s="19">
        <v>0</v>
      </c>
      <c r="L67" s="16"/>
      <c r="M67" s="16"/>
      <c r="N67" s="16"/>
      <c r="O67" s="16"/>
      <c r="P67" s="16"/>
      <c r="Q67" s="16"/>
      <c r="R67" s="16"/>
    </row>
    <row r="68" spans="1:18" x14ac:dyDescent="0.25">
      <c r="A68" s="115"/>
      <c r="B68" s="114"/>
      <c r="C68" s="9" t="s">
        <v>52</v>
      </c>
      <c r="D68" s="19">
        <v>1362</v>
      </c>
      <c r="E68" s="19">
        <v>567</v>
      </c>
      <c r="F68" s="53">
        <f t="shared" si="0"/>
        <v>1929</v>
      </c>
      <c r="G68" s="19">
        <v>302</v>
      </c>
      <c r="H68" s="19">
        <v>1620</v>
      </c>
      <c r="I68" s="19">
        <v>7</v>
      </c>
      <c r="L68" s="16"/>
      <c r="M68" s="16"/>
      <c r="N68" s="16"/>
      <c r="O68" s="16"/>
      <c r="P68" s="16"/>
      <c r="Q68" s="16"/>
      <c r="R68" s="16"/>
    </row>
    <row r="69" spans="1:18" x14ac:dyDescent="0.25">
      <c r="A69" s="115"/>
      <c r="B69" s="114"/>
      <c r="C69" s="9" t="s">
        <v>53</v>
      </c>
      <c r="D69" s="19">
        <v>3027</v>
      </c>
      <c r="E69" s="19">
        <v>1385</v>
      </c>
      <c r="F69" s="53">
        <f t="shared" si="0"/>
        <v>4412</v>
      </c>
      <c r="G69" s="19">
        <v>2738</v>
      </c>
      <c r="H69" s="19">
        <v>1667</v>
      </c>
      <c r="I69" s="19">
        <v>7</v>
      </c>
      <c r="L69" s="16"/>
      <c r="M69" s="16"/>
      <c r="N69" s="16"/>
      <c r="O69" s="16"/>
      <c r="P69" s="16"/>
      <c r="Q69" s="16"/>
      <c r="R69" s="16"/>
    </row>
    <row r="70" spans="1:18" x14ac:dyDescent="0.25">
      <c r="A70" s="115">
        <v>22</v>
      </c>
      <c r="B70" s="114" t="s">
        <v>28</v>
      </c>
      <c r="C70" s="9" t="s">
        <v>51</v>
      </c>
      <c r="D70" s="19">
        <v>1423</v>
      </c>
      <c r="E70" s="19">
        <v>665</v>
      </c>
      <c r="F70" s="53">
        <f t="shared" si="0"/>
        <v>2088</v>
      </c>
      <c r="G70" s="19">
        <v>2042</v>
      </c>
      <c r="H70" s="19">
        <v>46</v>
      </c>
      <c r="I70" s="19">
        <v>0</v>
      </c>
      <c r="L70" s="16"/>
      <c r="M70" s="16"/>
      <c r="N70" s="16"/>
      <c r="O70" s="16"/>
      <c r="P70" s="16"/>
      <c r="Q70" s="16"/>
      <c r="R70" s="16"/>
    </row>
    <row r="71" spans="1:18" x14ac:dyDescent="0.25">
      <c r="A71" s="115"/>
      <c r="B71" s="114"/>
      <c r="C71" s="9" t="s">
        <v>52</v>
      </c>
      <c r="D71" s="19">
        <v>794</v>
      </c>
      <c r="E71" s="19">
        <v>481</v>
      </c>
      <c r="F71" s="53">
        <f t="shared" si="0"/>
        <v>1275</v>
      </c>
      <c r="G71" s="19">
        <v>461</v>
      </c>
      <c r="H71" s="19">
        <v>2550</v>
      </c>
      <c r="I71" s="19">
        <v>0</v>
      </c>
      <c r="L71" s="16"/>
      <c r="M71" s="16"/>
      <c r="N71" s="16"/>
      <c r="O71" s="16"/>
      <c r="P71" s="16"/>
      <c r="Q71" s="16"/>
      <c r="R71" s="16"/>
    </row>
    <row r="72" spans="1:18" x14ac:dyDescent="0.25">
      <c r="A72" s="115"/>
      <c r="B72" s="114"/>
      <c r="C72" s="9" t="s">
        <v>53</v>
      </c>
      <c r="D72" s="19">
        <v>2217</v>
      </c>
      <c r="E72" s="19">
        <v>1146</v>
      </c>
      <c r="F72" s="53">
        <f t="shared" ref="F72:F87" si="1">SUM(D72:E72)</f>
        <v>3363</v>
      </c>
      <c r="G72" s="19">
        <v>2503</v>
      </c>
      <c r="H72" s="19">
        <v>2596</v>
      </c>
      <c r="I72" s="19">
        <v>0</v>
      </c>
      <c r="L72" s="16"/>
      <c r="M72" s="16"/>
      <c r="N72" s="16"/>
      <c r="O72" s="16"/>
      <c r="P72" s="16"/>
      <c r="Q72" s="16"/>
      <c r="R72" s="16"/>
    </row>
    <row r="73" spans="1:18" x14ac:dyDescent="0.25">
      <c r="A73" s="115">
        <v>23</v>
      </c>
      <c r="B73" s="114" t="s">
        <v>57</v>
      </c>
      <c r="C73" s="9" t="s">
        <v>51</v>
      </c>
      <c r="D73" s="19">
        <v>3000</v>
      </c>
      <c r="E73" s="19">
        <v>1583</v>
      </c>
      <c r="F73" s="53">
        <f t="shared" si="1"/>
        <v>4583</v>
      </c>
      <c r="G73" s="19">
        <v>4512</v>
      </c>
      <c r="H73" s="19">
        <v>71</v>
      </c>
      <c r="I73" s="19">
        <v>0</v>
      </c>
      <c r="L73" s="16"/>
      <c r="M73" s="16"/>
      <c r="N73" s="16"/>
      <c r="O73" s="16"/>
      <c r="P73" s="16"/>
      <c r="Q73" s="16"/>
      <c r="R73" s="16"/>
    </row>
    <row r="74" spans="1:18" x14ac:dyDescent="0.25">
      <c r="A74" s="115"/>
      <c r="B74" s="114"/>
      <c r="C74" s="9" t="s">
        <v>52</v>
      </c>
      <c r="D74" s="19">
        <v>2356</v>
      </c>
      <c r="E74" s="19">
        <v>1062</v>
      </c>
      <c r="F74" s="53">
        <f t="shared" si="1"/>
        <v>3418</v>
      </c>
      <c r="G74" s="19">
        <v>461</v>
      </c>
      <c r="H74" s="19">
        <v>2957</v>
      </c>
      <c r="I74" s="19">
        <v>0</v>
      </c>
      <c r="L74" s="16"/>
      <c r="M74" s="16"/>
      <c r="N74" s="16"/>
      <c r="O74" s="16"/>
      <c r="P74" s="16"/>
      <c r="Q74" s="16"/>
      <c r="R74" s="16"/>
    </row>
    <row r="75" spans="1:18" x14ac:dyDescent="0.25">
      <c r="A75" s="115"/>
      <c r="B75" s="114"/>
      <c r="C75" s="9" t="s">
        <v>53</v>
      </c>
      <c r="D75" s="19">
        <v>5356</v>
      </c>
      <c r="E75" s="19">
        <v>2645</v>
      </c>
      <c r="F75" s="53">
        <f t="shared" si="1"/>
        <v>8001</v>
      </c>
      <c r="G75" s="19">
        <v>4973</v>
      </c>
      <c r="H75" s="19">
        <v>3028</v>
      </c>
      <c r="I75" s="19">
        <v>0</v>
      </c>
      <c r="L75" s="16"/>
      <c r="M75" s="16"/>
      <c r="N75" s="16"/>
      <c r="O75" s="16"/>
      <c r="P75" s="16"/>
      <c r="Q75" s="16"/>
      <c r="R75" s="16"/>
    </row>
    <row r="76" spans="1:18" x14ac:dyDescent="0.25">
      <c r="A76" s="115">
        <v>24</v>
      </c>
      <c r="B76" s="114" t="s">
        <v>58</v>
      </c>
      <c r="C76" s="9" t="s">
        <v>51</v>
      </c>
      <c r="D76" s="19">
        <v>1324</v>
      </c>
      <c r="E76" s="19">
        <v>725</v>
      </c>
      <c r="F76" s="53">
        <f t="shared" si="1"/>
        <v>2049</v>
      </c>
      <c r="G76" s="19">
        <v>2034</v>
      </c>
      <c r="H76" s="19">
        <v>15</v>
      </c>
      <c r="I76" s="19">
        <v>0</v>
      </c>
      <c r="L76" s="16"/>
      <c r="M76" s="16"/>
      <c r="N76" s="16"/>
      <c r="O76" s="16"/>
      <c r="P76" s="16"/>
      <c r="Q76" s="16"/>
      <c r="R76" s="16"/>
    </row>
    <row r="77" spans="1:18" x14ac:dyDescent="0.25">
      <c r="A77" s="115"/>
      <c r="B77" s="114"/>
      <c r="C77" s="9" t="s">
        <v>52</v>
      </c>
      <c r="D77" s="19">
        <v>622</v>
      </c>
      <c r="E77" s="19">
        <v>407</v>
      </c>
      <c r="F77" s="53">
        <f t="shared" si="1"/>
        <v>1029</v>
      </c>
      <c r="G77" s="19">
        <v>50</v>
      </c>
      <c r="H77" s="19">
        <v>979</v>
      </c>
      <c r="I77" s="19">
        <v>0</v>
      </c>
      <c r="L77" s="16"/>
      <c r="M77" s="16"/>
      <c r="N77" s="16"/>
      <c r="O77" s="16"/>
      <c r="P77" s="16"/>
      <c r="Q77" s="16"/>
      <c r="R77" s="16"/>
    </row>
    <row r="78" spans="1:18" x14ac:dyDescent="0.25">
      <c r="A78" s="115"/>
      <c r="B78" s="114"/>
      <c r="C78" s="9" t="s">
        <v>53</v>
      </c>
      <c r="D78" s="19">
        <v>1946</v>
      </c>
      <c r="E78" s="19">
        <v>1132</v>
      </c>
      <c r="F78" s="53">
        <f t="shared" si="1"/>
        <v>3078</v>
      </c>
      <c r="G78" s="19">
        <v>2084</v>
      </c>
      <c r="H78" s="19">
        <v>994</v>
      </c>
      <c r="I78" s="19">
        <v>0</v>
      </c>
      <c r="L78" s="16"/>
      <c r="M78" s="16"/>
      <c r="N78" s="16"/>
      <c r="O78" s="16"/>
      <c r="P78" s="16"/>
      <c r="Q78" s="16"/>
      <c r="R78" s="16"/>
    </row>
    <row r="79" spans="1:18" x14ac:dyDescent="0.25">
      <c r="A79" s="115">
        <v>25</v>
      </c>
      <c r="B79" s="114" t="s">
        <v>31</v>
      </c>
      <c r="C79" s="9" t="s">
        <v>51</v>
      </c>
      <c r="D79" s="19">
        <v>5101</v>
      </c>
      <c r="E79" s="19">
        <v>2655</v>
      </c>
      <c r="F79" s="53">
        <f t="shared" si="1"/>
        <v>7756</v>
      </c>
      <c r="G79" s="19">
        <v>7591</v>
      </c>
      <c r="H79" s="19">
        <v>98</v>
      </c>
      <c r="I79" s="19">
        <v>67</v>
      </c>
      <c r="L79" s="16"/>
      <c r="M79" s="16"/>
      <c r="N79" s="16"/>
      <c r="O79" s="16"/>
      <c r="P79" s="16"/>
      <c r="Q79" s="16"/>
      <c r="R79" s="16"/>
    </row>
    <row r="80" spans="1:18" x14ac:dyDescent="0.25">
      <c r="A80" s="115"/>
      <c r="B80" s="114"/>
      <c r="C80" s="9" t="s">
        <v>52</v>
      </c>
      <c r="D80" s="19">
        <v>3126</v>
      </c>
      <c r="E80" s="19">
        <v>1429</v>
      </c>
      <c r="F80" s="53">
        <f t="shared" si="1"/>
        <v>4555</v>
      </c>
      <c r="G80" s="19">
        <v>601</v>
      </c>
      <c r="H80" s="19">
        <v>3912</v>
      </c>
      <c r="I80" s="19">
        <v>42</v>
      </c>
      <c r="L80" s="16"/>
      <c r="M80" s="16"/>
      <c r="N80" s="16"/>
      <c r="O80" s="16"/>
      <c r="P80" s="16"/>
      <c r="Q80" s="16"/>
      <c r="R80" s="16"/>
    </row>
    <row r="81" spans="1:18" x14ac:dyDescent="0.25">
      <c r="A81" s="115"/>
      <c r="B81" s="114"/>
      <c r="C81" s="9" t="s">
        <v>53</v>
      </c>
      <c r="D81" s="19">
        <v>8227</v>
      </c>
      <c r="E81" s="19">
        <v>4084</v>
      </c>
      <c r="F81" s="53">
        <f t="shared" si="1"/>
        <v>12311</v>
      </c>
      <c r="G81" s="19">
        <v>8192</v>
      </c>
      <c r="H81" s="19">
        <v>4010</v>
      </c>
      <c r="I81" s="19">
        <v>109</v>
      </c>
      <c r="L81" s="16"/>
      <c r="M81" s="16"/>
      <c r="N81" s="16"/>
      <c r="O81" s="16"/>
      <c r="P81" s="16"/>
      <c r="Q81" s="16"/>
      <c r="R81" s="16"/>
    </row>
    <row r="82" spans="1:18" x14ac:dyDescent="0.25">
      <c r="A82" s="115">
        <v>26</v>
      </c>
      <c r="B82" s="114" t="s">
        <v>32</v>
      </c>
      <c r="C82" s="9" t="s">
        <v>51</v>
      </c>
      <c r="D82" s="19">
        <v>1449</v>
      </c>
      <c r="E82" s="19">
        <v>816</v>
      </c>
      <c r="F82" s="53">
        <f t="shared" si="1"/>
        <v>2265</v>
      </c>
      <c r="G82" s="19">
        <v>2250</v>
      </c>
      <c r="H82" s="19">
        <v>15</v>
      </c>
      <c r="I82" s="19">
        <v>0</v>
      </c>
      <c r="L82" s="16"/>
      <c r="M82" s="16"/>
      <c r="N82" s="16"/>
      <c r="O82" s="16"/>
      <c r="P82" s="16"/>
      <c r="Q82" s="16"/>
      <c r="R82" s="16"/>
    </row>
    <row r="83" spans="1:18" x14ac:dyDescent="0.25">
      <c r="A83" s="115"/>
      <c r="B83" s="114"/>
      <c r="C83" s="9" t="s">
        <v>52</v>
      </c>
      <c r="D83" s="19">
        <v>1138</v>
      </c>
      <c r="E83" s="19">
        <v>641</v>
      </c>
      <c r="F83" s="53">
        <f t="shared" si="1"/>
        <v>1779</v>
      </c>
      <c r="G83" s="19">
        <v>219</v>
      </c>
      <c r="H83" s="19">
        <v>1560</v>
      </c>
      <c r="I83" s="19">
        <v>0</v>
      </c>
      <c r="L83" s="16"/>
      <c r="M83" s="16"/>
      <c r="N83" s="16"/>
      <c r="O83" s="16"/>
      <c r="P83" s="16"/>
      <c r="Q83" s="16"/>
      <c r="R83" s="16"/>
    </row>
    <row r="84" spans="1:18" x14ac:dyDescent="0.25">
      <c r="A84" s="115"/>
      <c r="B84" s="114"/>
      <c r="C84" s="9" t="s">
        <v>53</v>
      </c>
      <c r="D84" s="19">
        <v>2587</v>
      </c>
      <c r="E84" s="19">
        <v>1457</v>
      </c>
      <c r="F84" s="53">
        <f t="shared" si="1"/>
        <v>4044</v>
      </c>
      <c r="G84" s="19">
        <v>2469</v>
      </c>
      <c r="H84" s="19">
        <v>1575</v>
      </c>
      <c r="I84" s="19">
        <v>0</v>
      </c>
      <c r="L84" s="16"/>
      <c r="M84" s="16"/>
      <c r="N84" s="16"/>
      <c r="O84" s="16"/>
      <c r="P84" s="16"/>
      <c r="Q84" s="16"/>
      <c r="R84" s="16"/>
    </row>
    <row r="85" spans="1:18" x14ac:dyDescent="0.25">
      <c r="A85" s="115">
        <v>27</v>
      </c>
      <c r="B85" s="114" t="s">
        <v>33</v>
      </c>
      <c r="C85" s="9" t="s">
        <v>51</v>
      </c>
      <c r="D85" s="19">
        <v>1145</v>
      </c>
      <c r="E85" s="19">
        <v>473</v>
      </c>
      <c r="F85" s="53">
        <f t="shared" si="1"/>
        <v>1618</v>
      </c>
      <c r="G85" s="19">
        <v>1601</v>
      </c>
      <c r="H85" s="19">
        <v>17</v>
      </c>
      <c r="I85" s="19">
        <v>0</v>
      </c>
      <c r="L85" s="16"/>
      <c r="M85" s="16"/>
      <c r="N85" s="16"/>
      <c r="O85" s="16"/>
      <c r="P85" s="16"/>
      <c r="Q85" s="16"/>
      <c r="R85" s="16"/>
    </row>
    <row r="86" spans="1:18" x14ac:dyDescent="0.25">
      <c r="A86" s="115"/>
      <c r="B86" s="114"/>
      <c r="C86" s="9" t="s">
        <v>52</v>
      </c>
      <c r="D86" s="19">
        <v>322</v>
      </c>
      <c r="E86" s="19">
        <v>265</v>
      </c>
      <c r="F86" s="53">
        <f t="shared" si="1"/>
        <v>587</v>
      </c>
      <c r="G86" s="19">
        <v>90</v>
      </c>
      <c r="H86" s="19">
        <v>497</v>
      </c>
      <c r="I86" s="19">
        <v>0</v>
      </c>
      <c r="L86" s="16"/>
      <c r="M86" s="16"/>
      <c r="N86" s="16"/>
      <c r="O86" s="16"/>
      <c r="P86" s="16"/>
      <c r="Q86" s="16"/>
      <c r="R86" s="16"/>
    </row>
    <row r="87" spans="1:18" x14ac:dyDescent="0.25">
      <c r="A87" s="115"/>
      <c r="B87" s="114"/>
      <c r="C87" s="13" t="s">
        <v>53</v>
      </c>
      <c r="D87" s="19">
        <v>1467</v>
      </c>
      <c r="E87" s="19">
        <v>738</v>
      </c>
      <c r="F87" s="53">
        <f t="shared" si="1"/>
        <v>2205</v>
      </c>
      <c r="G87" s="19">
        <v>1691</v>
      </c>
      <c r="H87" s="19">
        <v>514</v>
      </c>
      <c r="I87" s="19">
        <v>0</v>
      </c>
      <c r="L87" s="16"/>
      <c r="M87" s="16"/>
      <c r="N87" s="16"/>
      <c r="O87" s="16"/>
      <c r="P87" s="16"/>
      <c r="Q87" s="16"/>
      <c r="R87" s="16"/>
    </row>
    <row r="88" spans="1:18" x14ac:dyDescent="0.25">
      <c r="B88" s="121" t="s">
        <v>59</v>
      </c>
      <c r="C88" s="21" t="s">
        <v>51</v>
      </c>
      <c r="D88" s="22">
        <f>SUM(D7,D10,D13,D16,D19,D22,D25,D28,D31,D34,D37,D40,D43,D46,D49,D52,D55,D58,D61,D64,D67,D70,D73,D76,D79,D82,D85)</f>
        <v>48419</v>
      </c>
      <c r="E88" s="22">
        <f t="shared" ref="E88:I88" si="2">SUM(E7,E10,E13,E16,E19,E22,E25,E28,E31,E34,E37,E40,E43,E46,E49,E52,E55,E58,E61,E64,E67,E70,E73,E76,E79,E82,E85)</f>
        <v>22646</v>
      </c>
      <c r="F88" s="22">
        <f t="shared" si="2"/>
        <v>71065</v>
      </c>
      <c r="G88" s="22">
        <f t="shared" si="2"/>
        <v>69940</v>
      </c>
      <c r="H88" s="22">
        <f t="shared" si="2"/>
        <v>1030</v>
      </c>
      <c r="I88" s="22">
        <f t="shared" si="2"/>
        <v>95</v>
      </c>
      <c r="L88" s="16"/>
      <c r="M88" s="16"/>
      <c r="N88" s="16"/>
      <c r="O88" s="16"/>
      <c r="P88" s="16"/>
      <c r="Q88" s="16"/>
      <c r="R88" s="16"/>
    </row>
    <row r="89" spans="1:18" x14ac:dyDescent="0.25">
      <c r="B89" s="121"/>
      <c r="C89" s="21" t="s">
        <v>52</v>
      </c>
      <c r="D89" s="22">
        <f>SUM(D8,D11,D14,D17,D20,D23,D26,D29,D32,D35,D38,D41,D44,D47,D50,D53,D56,D59,D62,D65,D68,D71,D74,D77,D80,D83,D86)</f>
        <v>30522</v>
      </c>
      <c r="E89" s="22">
        <f t="shared" ref="E89:I89" si="3">SUM(E8,E11,E14,E17,E20,E23,E26,E29,E32,E35,E38,E41,E44,E47,E50,E53,E56,E59,E62,E65,E68,E71,E74,E77,E80,E83,E86)</f>
        <v>13290</v>
      </c>
      <c r="F89" s="22">
        <f t="shared" si="3"/>
        <v>43812</v>
      </c>
      <c r="G89" s="22">
        <f t="shared" si="3"/>
        <v>6601</v>
      </c>
      <c r="H89" s="22">
        <f t="shared" si="3"/>
        <v>38774</v>
      </c>
      <c r="I89" s="22">
        <f t="shared" si="3"/>
        <v>247</v>
      </c>
      <c r="L89" s="17"/>
      <c r="M89" s="18"/>
      <c r="N89" s="18"/>
      <c r="O89" s="18"/>
      <c r="P89" s="18"/>
      <c r="Q89" s="18"/>
      <c r="R89" s="18"/>
    </row>
    <row r="90" spans="1:18" x14ac:dyDescent="0.25">
      <c r="B90" s="121"/>
      <c r="C90" s="21" t="s">
        <v>53</v>
      </c>
      <c r="D90" s="22">
        <f>SUM(D81,D9,D12,D15,D18,D21,D24,D27,D30,D33,D36,D39,D42,D45,D48,D51,D54,D57,D60,D63,D66,D69,D72,D75,D78,D84,D87)</f>
        <v>78941</v>
      </c>
      <c r="E90" s="22">
        <f t="shared" ref="E90:I90" si="4">SUM(E81,E9,E12,E15,E18,E21,E24,E27,E30,E33,E36,E39,E42,E45,E48,E51,E54,E57,E60,E63,E66,E69,E72,E75,E78,E84,E87)</f>
        <v>35936</v>
      </c>
      <c r="F90" s="22">
        <f t="shared" si="4"/>
        <v>114877</v>
      </c>
      <c r="G90" s="22">
        <f t="shared" si="4"/>
        <v>76505</v>
      </c>
      <c r="H90" s="22">
        <f t="shared" si="4"/>
        <v>39812</v>
      </c>
      <c r="I90" s="22">
        <f t="shared" si="4"/>
        <v>342</v>
      </c>
    </row>
  </sheetData>
  <mergeCells count="63">
    <mergeCell ref="B88:B90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A1:I1"/>
    <mergeCell ref="A2:I2"/>
    <mergeCell ref="A3:I3"/>
    <mergeCell ref="A4:A5"/>
    <mergeCell ref="B4:B5"/>
    <mergeCell ref="C4:C5"/>
    <mergeCell ref="D4:F4"/>
    <mergeCell ref="G4:H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19" sqref="E19"/>
    </sheetView>
  </sheetViews>
  <sheetFormatPr defaultRowHeight="15" x14ac:dyDescent="0.25"/>
  <cols>
    <col min="2" max="2" width="14.28515625" customWidth="1"/>
    <col min="3" max="3" width="27.28515625" customWidth="1"/>
    <col min="4" max="4" width="18.7109375" customWidth="1"/>
    <col min="5" max="5" width="23.42578125" customWidth="1"/>
    <col min="6" max="6" width="13" customWidth="1"/>
  </cols>
  <sheetData>
    <row r="1" spans="1:7" ht="15" customHeight="1" x14ac:dyDescent="0.3">
      <c r="D1" s="46"/>
      <c r="E1" s="46"/>
      <c r="F1" s="46"/>
    </row>
    <row r="2" spans="1:7" ht="15" customHeight="1" x14ac:dyDescent="0.3">
      <c r="A2" s="156" t="s">
        <v>282</v>
      </c>
      <c r="B2" s="156"/>
      <c r="C2" s="156"/>
      <c r="D2" s="156"/>
      <c r="E2" s="156"/>
      <c r="F2" s="46"/>
    </row>
    <row r="3" spans="1:7" ht="15" customHeight="1" x14ac:dyDescent="0.3">
      <c r="A3" s="156"/>
      <c r="B3" s="156"/>
      <c r="C3" s="156"/>
      <c r="D3" s="156"/>
      <c r="E3" s="156"/>
      <c r="F3" s="46"/>
    </row>
    <row r="4" spans="1:7" ht="18.75" customHeight="1" x14ac:dyDescent="0.25">
      <c r="A4" s="157" t="s">
        <v>281</v>
      </c>
      <c r="B4" s="157"/>
      <c r="C4" s="157"/>
      <c r="D4" s="157"/>
      <c r="E4" s="157"/>
      <c r="F4" s="47"/>
    </row>
    <row r="5" spans="1:7" x14ac:dyDescent="0.25">
      <c r="A5" s="160" t="s">
        <v>3</v>
      </c>
      <c r="B5" s="160" t="s">
        <v>4</v>
      </c>
      <c r="C5" s="153" t="s">
        <v>248</v>
      </c>
      <c r="D5" s="158" t="s">
        <v>283</v>
      </c>
      <c r="E5" s="158"/>
      <c r="F5" s="158"/>
    </row>
    <row r="6" spans="1:7" x14ac:dyDescent="0.25">
      <c r="A6" s="161"/>
      <c r="B6" s="161"/>
      <c r="C6" s="153"/>
      <c r="D6" s="37" t="s">
        <v>249</v>
      </c>
      <c r="E6" s="37" t="s">
        <v>250</v>
      </c>
      <c r="F6" s="37" t="s">
        <v>251</v>
      </c>
    </row>
    <row r="7" spans="1:7" ht="17.25" x14ac:dyDescent="0.3">
      <c r="A7" s="37">
        <v>1</v>
      </c>
      <c r="B7" s="37" t="s">
        <v>253</v>
      </c>
      <c r="C7" s="49">
        <v>4236</v>
      </c>
      <c r="D7" s="50">
        <v>312</v>
      </c>
      <c r="E7" s="50">
        <v>85</v>
      </c>
      <c r="F7" s="50">
        <v>37</v>
      </c>
      <c r="G7" s="40"/>
    </row>
    <row r="8" spans="1:7" ht="17.25" x14ac:dyDescent="0.3">
      <c r="A8" s="37">
        <v>2</v>
      </c>
      <c r="B8" s="37" t="s">
        <v>254</v>
      </c>
      <c r="C8" s="49">
        <v>1318</v>
      </c>
      <c r="D8" s="50">
        <v>1096</v>
      </c>
      <c r="E8" s="50">
        <v>174</v>
      </c>
      <c r="F8" s="50">
        <v>93</v>
      </c>
      <c r="G8" s="40"/>
    </row>
    <row r="9" spans="1:7" ht="17.25" x14ac:dyDescent="0.3">
      <c r="A9" s="37">
        <v>3</v>
      </c>
      <c r="B9" s="37" t="s">
        <v>255</v>
      </c>
      <c r="C9" s="49">
        <v>1995</v>
      </c>
      <c r="D9" s="50">
        <v>494</v>
      </c>
      <c r="E9" s="50">
        <v>318</v>
      </c>
      <c r="F9" s="50">
        <v>193</v>
      </c>
      <c r="G9" s="40"/>
    </row>
    <row r="10" spans="1:7" ht="17.25" x14ac:dyDescent="0.3">
      <c r="A10" s="37">
        <v>4</v>
      </c>
      <c r="B10" s="37" t="s">
        <v>256</v>
      </c>
      <c r="C10" s="49">
        <v>850</v>
      </c>
      <c r="D10" s="50">
        <v>769</v>
      </c>
      <c r="E10" s="50">
        <v>375</v>
      </c>
      <c r="F10" s="50">
        <v>231</v>
      </c>
      <c r="G10" s="40"/>
    </row>
    <row r="11" spans="1:7" ht="17.25" x14ac:dyDescent="0.3">
      <c r="A11" s="37">
        <v>5</v>
      </c>
      <c r="B11" s="37" t="s">
        <v>257</v>
      </c>
      <c r="C11" s="49">
        <v>2844</v>
      </c>
      <c r="D11" s="50">
        <v>405</v>
      </c>
      <c r="E11" s="50">
        <v>234</v>
      </c>
      <c r="F11" s="50">
        <v>330</v>
      </c>
      <c r="G11" s="40"/>
    </row>
    <row r="12" spans="1:7" ht="17.25" x14ac:dyDescent="0.3">
      <c r="A12" s="37">
        <v>6</v>
      </c>
      <c r="B12" s="37" t="s">
        <v>258</v>
      </c>
      <c r="C12" s="49">
        <v>998</v>
      </c>
      <c r="D12" s="50">
        <v>354</v>
      </c>
      <c r="E12" s="50">
        <v>722</v>
      </c>
      <c r="F12" s="50">
        <v>291</v>
      </c>
      <c r="G12" s="40"/>
    </row>
    <row r="13" spans="1:7" ht="17.25" x14ac:dyDescent="0.3">
      <c r="A13" s="37">
        <v>7</v>
      </c>
      <c r="B13" s="37" t="s">
        <v>260</v>
      </c>
      <c r="C13" s="49">
        <v>3231</v>
      </c>
      <c r="D13" s="50">
        <v>1152</v>
      </c>
      <c r="E13" s="50">
        <v>737</v>
      </c>
      <c r="F13" s="50">
        <v>461</v>
      </c>
      <c r="G13" s="40"/>
    </row>
    <row r="14" spans="1:7" ht="17.25" x14ac:dyDescent="0.3">
      <c r="A14" s="37">
        <v>8</v>
      </c>
      <c r="B14" s="37" t="s">
        <v>259</v>
      </c>
      <c r="C14" s="49">
        <v>7825</v>
      </c>
      <c r="D14" s="50">
        <v>2063</v>
      </c>
      <c r="E14" s="50">
        <v>1446</v>
      </c>
      <c r="F14" s="50">
        <v>387</v>
      </c>
      <c r="G14" s="40"/>
    </row>
    <row r="15" spans="1:7" ht="17.25" x14ac:dyDescent="0.3">
      <c r="A15" s="37">
        <v>9</v>
      </c>
      <c r="B15" s="37" t="s">
        <v>261</v>
      </c>
      <c r="C15" s="49">
        <v>60</v>
      </c>
      <c r="D15" s="50">
        <v>261</v>
      </c>
      <c r="E15" s="50">
        <v>349</v>
      </c>
      <c r="F15" s="50">
        <f>SUM([14]Sheet2!G108:G119)</f>
        <v>195</v>
      </c>
      <c r="G15" s="40"/>
    </row>
    <row r="16" spans="1:7" ht="17.25" x14ac:dyDescent="0.3">
      <c r="A16" s="37">
        <v>10</v>
      </c>
      <c r="B16" s="37" t="s">
        <v>262</v>
      </c>
      <c r="C16" s="49">
        <v>560</v>
      </c>
      <c r="D16" s="50">
        <v>493</v>
      </c>
      <c r="E16" s="50">
        <v>178</v>
      </c>
      <c r="F16" s="50">
        <v>102</v>
      </c>
      <c r="G16" s="40"/>
    </row>
    <row r="17" spans="1:7" ht="17.25" x14ac:dyDescent="0.25">
      <c r="A17" s="37">
        <v>11</v>
      </c>
      <c r="B17" s="37" t="s">
        <v>263</v>
      </c>
      <c r="C17" s="49">
        <v>1212</v>
      </c>
      <c r="D17" s="51">
        <v>253</v>
      </c>
      <c r="E17" s="51">
        <v>327</v>
      </c>
      <c r="F17" s="51">
        <v>263</v>
      </c>
      <c r="G17" s="40"/>
    </row>
    <row r="18" spans="1:7" ht="17.25" x14ac:dyDescent="0.3">
      <c r="A18" s="37">
        <v>12</v>
      </c>
      <c r="B18" s="37" t="s">
        <v>264</v>
      </c>
      <c r="C18" s="49">
        <v>1045</v>
      </c>
      <c r="D18" s="50">
        <v>234</v>
      </c>
      <c r="E18" s="50">
        <v>299</v>
      </c>
      <c r="F18" s="50">
        <v>103</v>
      </c>
      <c r="G18" s="40"/>
    </row>
    <row r="19" spans="1:7" ht="17.25" x14ac:dyDescent="0.3">
      <c r="A19" s="37">
        <v>13</v>
      </c>
      <c r="B19" s="37" t="s">
        <v>265</v>
      </c>
      <c r="C19" s="49">
        <v>3423</v>
      </c>
      <c r="D19" s="50">
        <v>2224</v>
      </c>
      <c r="E19" s="50">
        <v>986</v>
      </c>
      <c r="F19" s="50">
        <v>223</v>
      </c>
      <c r="G19" s="40"/>
    </row>
    <row r="20" spans="1:7" ht="17.25" x14ac:dyDescent="0.3">
      <c r="A20" s="37">
        <v>14</v>
      </c>
      <c r="B20" s="37" t="s">
        <v>266</v>
      </c>
      <c r="C20" s="49">
        <v>2220</v>
      </c>
      <c r="D20" s="50">
        <v>403</v>
      </c>
      <c r="E20" s="50">
        <v>141</v>
      </c>
      <c r="F20" s="50">
        <v>163</v>
      </c>
      <c r="G20" s="40"/>
    </row>
    <row r="21" spans="1:7" ht="17.25" x14ac:dyDescent="0.3">
      <c r="A21" s="37">
        <v>15</v>
      </c>
      <c r="B21" s="37" t="s">
        <v>267</v>
      </c>
      <c r="C21" s="49">
        <v>2036</v>
      </c>
      <c r="D21" s="50">
        <v>571</v>
      </c>
      <c r="E21" s="50">
        <v>300</v>
      </c>
      <c r="F21" s="50">
        <v>171</v>
      </c>
      <c r="G21" s="40"/>
    </row>
    <row r="22" spans="1:7" ht="17.25" x14ac:dyDescent="0.3">
      <c r="A22" s="37">
        <v>16</v>
      </c>
      <c r="B22" s="37" t="s">
        <v>268</v>
      </c>
      <c r="C22" s="49">
        <v>694</v>
      </c>
      <c r="D22" s="50">
        <v>177</v>
      </c>
      <c r="E22" s="50">
        <v>285</v>
      </c>
      <c r="F22" s="50">
        <v>149</v>
      </c>
    </row>
    <row r="23" spans="1:7" ht="17.25" x14ac:dyDescent="0.3">
      <c r="A23" s="37">
        <v>17</v>
      </c>
      <c r="B23" s="37" t="s">
        <v>269</v>
      </c>
      <c r="C23" s="49">
        <v>360</v>
      </c>
      <c r="D23" s="50">
        <v>98</v>
      </c>
      <c r="E23" s="50">
        <v>50</v>
      </c>
      <c r="F23" s="50">
        <v>70</v>
      </c>
    </row>
    <row r="24" spans="1:7" ht="17.25" x14ac:dyDescent="0.3">
      <c r="A24" s="37">
        <v>18</v>
      </c>
      <c r="B24" s="37" t="s">
        <v>270</v>
      </c>
      <c r="C24" s="49">
        <v>5688</v>
      </c>
      <c r="D24" s="50">
        <v>877</v>
      </c>
      <c r="E24" s="50">
        <v>636</v>
      </c>
      <c r="F24" s="50">
        <v>412</v>
      </c>
    </row>
    <row r="25" spans="1:7" ht="17.25" x14ac:dyDescent="0.3">
      <c r="A25" s="37">
        <v>19</v>
      </c>
      <c r="B25" s="37" t="s">
        <v>271</v>
      </c>
      <c r="C25" s="49">
        <v>7471</v>
      </c>
      <c r="D25" s="50">
        <v>308</v>
      </c>
      <c r="E25" s="50">
        <v>336</v>
      </c>
      <c r="F25" s="50">
        <v>473</v>
      </c>
    </row>
    <row r="26" spans="1:7" ht="17.25" x14ac:dyDescent="0.3">
      <c r="A26" s="37">
        <v>20</v>
      </c>
      <c r="B26" s="37" t="s">
        <v>272</v>
      </c>
      <c r="C26" s="49">
        <v>1308</v>
      </c>
      <c r="D26" s="50">
        <v>1194</v>
      </c>
      <c r="E26" s="50">
        <v>1234</v>
      </c>
      <c r="F26" s="50">
        <v>552</v>
      </c>
    </row>
    <row r="27" spans="1:7" ht="17.25" x14ac:dyDescent="0.3">
      <c r="A27" s="37">
        <v>21</v>
      </c>
      <c r="B27" s="37" t="s">
        <v>273</v>
      </c>
      <c r="C27" s="49">
        <v>2505</v>
      </c>
      <c r="D27" s="50">
        <v>697</v>
      </c>
      <c r="E27" s="50">
        <v>890</v>
      </c>
      <c r="F27" s="50">
        <v>320</v>
      </c>
    </row>
    <row r="28" spans="1:7" ht="17.25" x14ac:dyDescent="0.3">
      <c r="A28" s="37">
        <v>22</v>
      </c>
      <c r="B28" s="37" t="s">
        <v>274</v>
      </c>
      <c r="C28" s="49">
        <v>2376</v>
      </c>
      <c r="D28" s="50">
        <v>363</v>
      </c>
      <c r="E28" s="50">
        <v>402</v>
      </c>
      <c r="F28" s="50">
        <v>222</v>
      </c>
    </row>
    <row r="29" spans="1:7" ht="17.25" x14ac:dyDescent="0.3">
      <c r="A29" s="37">
        <v>23</v>
      </c>
      <c r="B29" s="37" t="s">
        <v>275</v>
      </c>
      <c r="C29" s="49">
        <v>5144</v>
      </c>
      <c r="D29" s="50">
        <v>1559</v>
      </c>
      <c r="E29" s="50">
        <v>973</v>
      </c>
      <c r="F29" s="50">
        <v>325</v>
      </c>
    </row>
    <row r="30" spans="1:7" ht="17.25" x14ac:dyDescent="0.3">
      <c r="A30" s="37">
        <v>24</v>
      </c>
      <c r="B30" s="37" t="s">
        <v>276</v>
      </c>
      <c r="C30" s="49">
        <v>1795</v>
      </c>
      <c r="D30" s="50">
        <v>429</v>
      </c>
      <c r="E30" s="50">
        <v>749</v>
      </c>
      <c r="F30" s="50">
        <v>103</v>
      </c>
    </row>
    <row r="31" spans="1:7" ht="17.25" x14ac:dyDescent="0.3">
      <c r="A31" s="37">
        <v>25</v>
      </c>
      <c r="B31" s="37" t="s">
        <v>277</v>
      </c>
      <c r="C31" s="49">
        <v>6309</v>
      </c>
      <c r="D31" s="50">
        <v>2531</v>
      </c>
      <c r="E31" s="50">
        <v>2166</v>
      </c>
      <c r="F31" s="50">
        <v>432</v>
      </c>
    </row>
    <row r="32" spans="1:7" ht="17.25" x14ac:dyDescent="0.3">
      <c r="A32" s="37">
        <v>26</v>
      </c>
      <c r="B32" s="37" t="s">
        <v>278</v>
      </c>
      <c r="C32" s="49">
        <v>2503</v>
      </c>
      <c r="D32" s="50">
        <v>747</v>
      </c>
      <c r="E32" s="50">
        <v>514</v>
      </c>
      <c r="F32" s="50">
        <v>276</v>
      </c>
    </row>
    <row r="33" spans="1:7" ht="17.25" x14ac:dyDescent="0.3">
      <c r="A33" s="37">
        <v>27</v>
      </c>
      <c r="B33" s="37" t="s">
        <v>279</v>
      </c>
      <c r="C33" s="49">
        <v>1454</v>
      </c>
      <c r="D33" s="50">
        <v>314</v>
      </c>
      <c r="E33" s="50">
        <v>358</v>
      </c>
      <c r="F33" s="50">
        <v>79</v>
      </c>
    </row>
    <row r="34" spans="1:7" s="42" customFormat="1" ht="15.75" x14ac:dyDescent="0.25">
      <c r="A34" s="159" t="s">
        <v>280</v>
      </c>
      <c r="B34" s="159"/>
      <c r="C34" s="41">
        <f>SUM(C7:C33)</f>
        <v>71460</v>
      </c>
      <c r="D34" s="41">
        <f t="shared" ref="D34:F34" si="0">SUM(D7:D33)</f>
        <v>20378</v>
      </c>
      <c r="E34" s="41">
        <f t="shared" si="0"/>
        <v>15264</v>
      </c>
      <c r="F34" s="41">
        <f t="shared" si="0"/>
        <v>6656</v>
      </c>
      <c r="G34" s="43"/>
    </row>
  </sheetData>
  <mergeCells count="7">
    <mergeCell ref="A2:E3"/>
    <mergeCell ref="A4:E4"/>
    <mergeCell ref="D5:F5"/>
    <mergeCell ref="C5:C6"/>
    <mergeCell ref="A34:B34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5"/>
  <sheetViews>
    <sheetView workbookViewId="0">
      <selection activeCell="K14" sqref="K14"/>
    </sheetView>
  </sheetViews>
  <sheetFormatPr defaultRowHeight="15" x14ac:dyDescent="0.25"/>
  <cols>
    <col min="1" max="1" width="5" style="48" customWidth="1"/>
    <col min="2" max="2" width="16" style="48" customWidth="1"/>
    <col min="3" max="3" width="14" style="48" customWidth="1"/>
    <col min="4" max="4" width="20" style="48" customWidth="1"/>
    <col min="5" max="5" width="13.28515625" style="48" customWidth="1"/>
    <col min="6" max="6" width="9.140625" style="48"/>
    <col min="7" max="7" width="13" style="48" customWidth="1"/>
    <col min="8" max="16384" width="9.140625" style="48"/>
  </cols>
  <sheetData>
    <row r="1" spans="1:7" ht="21" customHeight="1" x14ac:dyDescent="0.25">
      <c r="A1" s="163" t="s">
        <v>304</v>
      </c>
      <c r="B1" s="163"/>
      <c r="C1" s="163"/>
      <c r="D1" s="163"/>
      <c r="E1" s="163"/>
      <c r="F1" s="163"/>
      <c r="G1" s="163"/>
    </row>
    <row r="2" spans="1:7" ht="15" customHeight="1" x14ac:dyDescent="0.25">
      <c r="A2" s="162" t="s">
        <v>303</v>
      </c>
      <c r="B2" s="162"/>
      <c r="C2" s="162"/>
      <c r="D2" s="162"/>
      <c r="E2" s="162"/>
      <c r="F2" s="162"/>
      <c r="G2" s="162"/>
    </row>
    <row r="3" spans="1:7" ht="60" x14ac:dyDescent="0.25">
      <c r="A3" s="93" t="s">
        <v>3</v>
      </c>
      <c r="B3" s="93" t="s">
        <v>4</v>
      </c>
      <c r="C3" s="94" t="s">
        <v>302</v>
      </c>
      <c r="D3" s="93" t="s">
        <v>248</v>
      </c>
      <c r="E3" s="94" t="s">
        <v>249</v>
      </c>
      <c r="F3" s="95" t="s">
        <v>250</v>
      </c>
      <c r="G3" s="94" t="s">
        <v>251</v>
      </c>
    </row>
    <row r="4" spans="1:7" x14ac:dyDescent="0.25">
      <c r="A4" s="167">
        <v>1</v>
      </c>
      <c r="B4" s="167" t="s">
        <v>253</v>
      </c>
      <c r="C4" s="96" t="s">
        <v>297</v>
      </c>
      <c r="D4" s="96">
        <f>[1]Sheet1!K5-[1]Sheet1!AA5</f>
        <v>563</v>
      </c>
      <c r="E4" s="97">
        <f>SUM([2]Sheet1!W5:W6)</f>
        <v>48</v>
      </c>
      <c r="F4" s="97">
        <f>SUM([2]Sheet1!X5:X6)</f>
        <v>12</v>
      </c>
      <c r="G4" s="97">
        <f>SUM([2]Sheet1!Y5:Y6)</f>
        <v>8</v>
      </c>
    </row>
    <row r="5" spans="1:7" x14ac:dyDescent="0.25">
      <c r="A5" s="167"/>
      <c r="B5" s="167"/>
      <c r="C5" s="96" t="s">
        <v>296</v>
      </c>
      <c r="D5" s="96">
        <f>[1]Sheet1!K6-[1]Sheet1!AA6</f>
        <v>321</v>
      </c>
      <c r="E5" s="97">
        <f>SUM([3]Sheet1!W5:W6)</f>
        <v>45</v>
      </c>
      <c r="F5" s="97">
        <f>SUM([3]Sheet1!X5:X6)</f>
        <v>4</v>
      </c>
      <c r="G5" s="97">
        <f>SUM([3]Sheet1!Y5:Y6)</f>
        <v>1</v>
      </c>
    </row>
    <row r="6" spans="1:7" x14ac:dyDescent="0.25">
      <c r="A6" s="167"/>
      <c r="B6" s="167"/>
      <c r="C6" s="96" t="s">
        <v>295</v>
      </c>
      <c r="D6" s="96">
        <f>[1]Sheet1!K7-[1]Sheet1!AA7</f>
        <v>362</v>
      </c>
      <c r="E6" s="97">
        <f>SUM('[4]March, 2014'!W5:W6)</f>
        <v>51</v>
      </c>
      <c r="F6" s="97">
        <f>SUM('[4]March, 2014'!X5:X6)</f>
        <v>4</v>
      </c>
      <c r="G6" s="97">
        <f>SUM('[4]March, 2014'!Y5:Y6)</f>
        <v>3</v>
      </c>
    </row>
    <row r="7" spans="1:7" x14ac:dyDescent="0.25">
      <c r="A7" s="167"/>
      <c r="B7" s="167"/>
      <c r="C7" s="96" t="s">
        <v>294</v>
      </c>
      <c r="D7" s="96">
        <f>[1]Sheet1!K8-[1]Sheet1!AA8</f>
        <v>129</v>
      </c>
      <c r="E7" s="97">
        <f>SUM([5]Sheet1!W5:W6)</f>
        <v>24</v>
      </c>
      <c r="F7" s="97">
        <f>SUM([5]Sheet1!X5:X6)</f>
        <v>9</v>
      </c>
      <c r="G7" s="97">
        <f>SUM([5]Sheet1!Y5:Y6)</f>
        <v>2</v>
      </c>
    </row>
    <row r="8" spans="1:7" x14ac:dyDescent="0.25">
      <c r="A8" s="167"/>
      <c r="B8" s="167"/>
      <c r="C8" s="96" t="s">
        <v>293</v>
      </c>
      <c r="D8" s="96">
        <f>[1]Sheet1!K9-[1]Sheet1!AA9</f>
        <v>313</v>
      </c>
      <c r="E8" s="97">
        <f>SUM([6]Sheet1!W5:W6)</f>
        <v>39</v>
      </c>
      <c r="F8" s="97">
        <f>SUM([6]Sheet1!X5:X6)</f>
        <v>7</v>
      </c>
      <c r="G8" s="97">
        <f>SUM([6]Sheet1!Y5:Y6)</f>
        <v>9</v>
      </c>
    </row>
    <row r="9" spans="1:7" x14ac:dyDescent="0.25">
      <c r="A9" s="167"/>
      <c r="B9" s="167"/>
      <c r="C9" s="96" t="s">
        <v>292</v>
      </c>
      <c r="D9" s="96">
        <f>[1]Sheet1!K10-[1]Sheet1!AA10</f>
        <v>282</v>
      </c>
      <c r="E9" s="97">
        <f>SUM([7]Sheet1!W5:W6)</f>
        <v>26</v>
      </c>
      <c r="F9" s="97">
        <f>SUM([7]Sheet1!X5:X6)</f>
        <v>8</v>
      </c>
      <c r="G9" s="97">
        <f>SUM([7]Sheet1!Y5:Y6)</f>
        <v>1</v>
      </c>
    </row>
    <row r="10" spans="1:7" x14ac:dyDescent="0.25">
      <c r="A10" s="167"/>
      <c r="B10" s="167"/>
      <c r="C10" s="96" t="s">
        <v>291</v>
      </c>
      <c r="D10" s="96">
        <f>[1]Sheet1!K11-[1]Sheet1!AA11</f>
        <v>293</v>
      </c>
      <c r="E10" s="96">
        <f>SUM([8]Sheet1!W5:W6)</f>
        <v>12</v>
      </c>
      <c r="F10" s="96">
        <f>SUM([8]Sheet1!X5:X6)</f>
        <v>3</v>
      </c>
      <c r="G10" s="96">
        <f>SUM([8]Sheet1!Y5:Y6)</f>
        <v>3</v>
      </c>
    </row>
    <row r="11" spans="1:7" x14ac:dyDescent="0.25">
      <c r="A11" s="167"/>
      <c r="B11" s="167"/>
      <c r="C11" s="96" t="s">
        <v>290</v>
      </c>
      <c r="D11" s="96">
        <f>[1]Sheet1!K12-[1]Sheet1!AA12</f>
        <v>362</v>
      </c>
      <c r="E11" s="96">
        <f>SUM([9]Sheet1!W5:W6)</f>
        <v>13</v>
      </c>
      <c r="F11" s="96">
        <f>SUM([9]Sheet1!X5:X6)</f>
        <v>1</v>
      </c>
      <c r="G11" s="96">
        <f>SUM([9]Sheet1!Y5:Y6)</f>
        <v>2</v>
      </c>
    </row>
    <row r="12" spans="1:7" x14ac:dyDescent="0.25">
      <c r="A12" s="167"/>
      <c r="B12" s="167"/>
      <c r="C12" s="96" t="s">
        <v>289</v>
      </c>
      <c r="D12" s="96">
        <f>[1]Sheet1!K13-[1]Sheet1!AA13</f>
        <v>359</v>
      </c>
      <c r="E12" s="96">
        <f>SUM([10]Sheet1!W5:W6)</f>
        <v>23</v>
      </c>
      <c r="F12" s="96">
        <f>SUM([10]Sheet1!X5:X6)</f>
        <v>16</v>
      </c>
      <c r="G12" s="96">
        <f>SUM([10]Sheet1!Y5:Y6)</f>
        <v>1</v>
      </c>
    </row>
    <row r="13" spans="1:7" x14ac:dyDescent="0.25">
      <c r="A13" s="167"/>
      <c r="B13" s="167"/>
      <c r="C13" s="96" t="s">
        <v>288</v>
      </c>
      <c r="D13" s="96">
        <f>[1]Sheet1!K14-[1]Sheet1!AA14</f>
        <v>416</v>
      </c>
      <c r="E13" s="96">
        <f>SUM([11]Sheet1!V5:V6)</f>
        <v>14</v>
      </c>
      <c r="F13" s="96">
        <f>SUM([11]Sheet1!W5:W6)</f>
        <v>3</v>
      </c>
      <c r="G13" s="96">
        <f>SUM([11]Sheet1!X5:X6)</f>
        <v>2</v>
      </c>
    </row>
    <row r="14" spans="1:7" x14ac:dyDescent="0.25">
      <c r="A14" s="167"/>
      <c r="B14" s="167"/>
      <c r="C14" s="96" t="s">
        <v>287</v>
      </c>
      <c r="D14" s="96">
        <f>[1]Sheet1!K15-[1]Sheet1!AA15</f>
        <v>424</v>
      </c>
      <c r="E14" s="98">
        <f>SUM([12]Sheet1!V5:V6)</f>
        <v>6</v>
      </c>
      <c r="F14" s="98">
        <f>SUM([12]Sheet1!W5:W6)</f>
        <v>12</v>
      </c>
      <c r="G14" s="98">
        <f>SUM([12]Sheet1!X5:X6)</f>
        <v>0</v>
      </c>
    </row>
    <row r="15" spans="1:7" x14ac:dyDescent="0.25">
      <c r="A15" s="167"/>
      <c r="B15" s="167"/>
      <c r="C15" s="96" t="s">
        <v>286</v>
      </c>
      <c r="D15" s="96">
        <f>[1]Sheet1!K16-[1]Sheet1!AA16</f>
        <v>412</v>
      </c>
      <c r="E15" s="99">
        <f>SUM([13]Sheet1!V5:V6)</f>
        <v>11</v>
      </c>
      <c r="F15" s="99">
        <f>SUM([13]Sheet1!W5:W6)</f>
        <v>6</v>
      </c>
      <c r="G15" s="99">
        <f>SUM([13]Sheet1!X5:X6)</f>
        <v>5</v>
      </c>
    </row>
    <row r="16" spans="1:7" x14ac:dyDescent="0.25">
      <c r="A16" s="100"/>
      <c r="B16" s="100" t="s">
        <v>299</v>
      </c>
      <c r="C16" s="97"/>
      <c r="D16" s="96">
        <f>SUM(D4:D15)</f>
        <v>4236</v>
      </c>
      <c r="E16" s="96">
        <f t="shared" ref="E16:G16" si="0">SUM(E4:E15)</f>
        <v>312</v>
      </c>
      <c r="F16" s="96">
        <f t="shared" si="0"/>
        <v>85</v>
      </c>
      <c r="G16" s="96">
        <f t="shared" si="0"/>
        <v>37</v>
      </c>
    </row>
    <row r="17" spans="1:7" x14ac:dyDescent="0.25">
      <c r="A17" s="167">
        <v>2</v>
      </c>
      <c r="B17" s="167" t="s">
        <v>254</v>
      </c>
      <c r="C17" s="96" t="s">
        <v>297</v>
      </c>
      <c r="D17" s="96">
        <f>[1]Sheet1!K18-[1]Sheet1!AA18</f>
        <v>58</v>
      </c>
      <c r="E17" s="97">
        <f>SUM([2]Sheet1!W8:W9)</f>
        <v>171</v>
      </c>
      <c r="F17" s="97">
        <f>SUM([2]Sheet1!X8:X9)</f>
        <v>17</v>
      </c>
      <c r="G17" s="97">
        <f>SUM([2]Sheet1!Y8:Y9)</f>
        <v>18</v>
      </c>
    </row>
    <row r="18" spans="1:7" x14ac:dyDescent="0.25">
      <c r="A18" s="167"/>
      <c r="B18" s="167"/>
      <c r="C18" s="96" t="s">
        <v>296</v>
      </c>
      <c r="D18" s="96">
        <f>[1]Sheet1!K19-[1]Sheet1!AA19</f>
        <v>25</v>
      </c>
      <c r="E18" s="97">
        <f>SUM([3]Sheet1!W8:W9)</f>
        <v>126</v>
      </c>
      <c r="F18" s="97">
        <f>SUM([3]Sheet1!X8:X9)</f>
        <v>3</v>
      </c>
      <c r="G18" s="97">
        <f>SUM([3]Sheet1!Y8:Y9)</f>
        <v>4</v>
      </c>
    </row>
    <row r="19" spans="1:7" x14ac:dyDescent="0.25">
      <c r="A19" s="167"/>
      <c r="B19" s="167"/>
      <c r="C19" s="96" t="s">
        <v>295</v>
      </c>
      <c r="D19" s="96">
        <f>[1]Sheet1!K20-[1]Sheet1!AA20</f>
        <v>23</v>
      </c>
      <c r="E19" s="97">
        <f>SUM('[4]March, 2014'!W8:W9)</f>
        <v>144</v>
      </c>
      <c r="F19" s="97">
        <f>SUM('[4]March, 2014'!X8:X9)</f>
        <v>8</v>
      </c>
      <c r="G19" s="97">
        <f>SUM('[4]March, 2014'!Y8:Y9)</f>
        <v>7</v>
      </c>
    </row>
    <row r="20" spans="1:7" x14ac:dyDescent="0.25">
      <c r="A20" s="167"/>
      <c r="B20" s="167"/>
      <c r="C20" s="96" t="s">
        <v>294</v>
      </c>
      <c r="D20" s="96">
        <f>[1]Sheet1!K21-[1]Sheet1!AA21</f>
        <v>36</v>
      </c>
      <c r="E20" s="97">
        <f>SUM([5]Sheet1!W8:W9)</f>
        <v>106</v>
      </c>
      <c r="F20" s="97">
        <f>SUM([5]Sheet1!X8:X9)</f>
        <v>15</v>
      </c>
      <c r="G20" s="97">
        <f>SUM([5]Sheet1!Y8:Y9)</f>
        <v>8</v>
      </c>
    </row>
    <row r="21" spans="1:7" x14ac:dyDescent="0.25">
      <c r="A21" s="167"/>
      <c r="B21" s="167"/>
      <c r="C21" s="96" t="s">
        <v>293</v>
      </c>
      <c r="D21" s="96">
        <f>[1]Sheet1!K22-[1]Sheet1!AA22</f>
        <v>93</v>
      </c>
      <c r="E21" s="97">
        <f>SUM([6]Sheet1!W8:W9)</f>
        <v>34</v>
      </c>
      <c r="F21" s="97">
        <f>SUM([6]Sheet1!X8:X9)</f>
        <v>11</v>
      </c>
      <c r="G21" s="97">
        <f>SUM([6]Sheet1!Y8:Y9)</f>
        <v>3</v>
      </c>
    </row>
    <row r="22" spans="1:7" x14ac:dyDescent="0.25">
      <c r="A22" s="167"/>
      <c r="B22" s="167"/>
      <c r="C22" s="96" t="s">
        <v>292</v>
      </c>
      <c r="D22" s="96">
        <f>[1]Sheet1!K23-[1]Sheet1!AA23</f>
        <v>87</v>
      </c>
      <c r="E22" s="97">
        <f>SUM([7]Sheet1!W8:W9)</f>
        <v>87</v>
      </c>
      <c r="F22" s="97">
        <f>SUM([7]Sheet1!X8:X9)</f>
        <v>24</v>
      </c>
      <c r="G22" s="97">
        <f>SUM([7]Sheet1!Y8:Y9)</f>
        <v>8</v>
      </c>
    </row>
    <row r="23" spans="1:7" x14ac:dyDescent="0.25">
      <c r="A23" s="167"/>
      <c r="B23" s="167"/>
      <c r="C23" s="96" t="s">
        <v>291</v>
      </c>
      <c r="D23" s="96">
        <f>[1]Sheet1!K24-[1]Sheet1!AA24</f>
        <v>83</v>
      </c>
      <c r="E23" s="96">
        <f>SUM([8]Sheet1!W8:W9)</f>
        <v>90</v>
      </c>
      <c r="F23" s="96">
        <f>SUM([8]Sheet1!X8:X9)</f>
        <v>9</v>
      </c>
      <c r="G23" s="96">
        <f>SUM([8]Sheet1!Y8:Y9)</f>
        <v>8</v>
      </c>
    </row>
    <row r="24" spans="1:7" x14ac:dyDescent="0.25">
      <c r="A24" s="167"/>
      <c r="B24" s="167"/>
      <c r="C24" s="96" t="s">
        <v>290</v>
      </c>
      <c r="D24" s="96">
        <f>[1]Sheet1!K25-[1]Sheet1!AA25</f>
        <v>110</v>
      </c>
      <c r="E24" s="96">
        <f>SUM([9]Sheet1!W8:W9)</f>
        <v>43</v>
      </c>
      <c r="F24" s="96">
        <f>SUM([9]Sheet1!X8:X9)</f>
        <v>19</v>
      </c>
      <c r="G24" s="96">
        <f>SUM([9]Sheet1!Y8:Y9)</f>
        <v>4</v>
      </c>
    </row>
    <row r="25" spans="1:7" x14ac:dyDescent="0.25">
      <c r="A25" s="167"/>
      <c r="B25" s="167"/>
      <c r="C25" s="96" t="s">
        <v>289</v>
      </c>
      <c r="D25" s="96">
        <f>[1]Sheet1!K26-[1]Sheet1!AA26</f>
        <v>144</v>
      </c>
      <c r="E25" s="96">
        <f>SUM([10]Sheet1!W8:W9)</f>
        <v>54</v>
      </c>
      <c r="F25" s="96">
        <f>SUM([10]Sheet1!X8:X9)</f>
        <v>8</v>
      </c>
      <c r="G25" s="96">
        <f>SUM([10]Sheet1!Y8:Y9)</f>
        <v>10</v>
      </c>
    </row>
    <row r="26" spans="1:7" x14ac:dyDescent="0.25">
      <c r="A26" s="167"/>
      <c r="B26" s="167"/>
      <c r="C26" s="96" t="s">
        <v>288</v>
      </c>
      <c r="D26" s="96">
        <f>[1]Sheet1!K27-[1]Sheet1!AA27</f>
        <v>117</v>
      </c>
      <c r="E26" s="96">
        <f>SUM([11]Sheet1!V8:V9)</f>
        <v>72</v>
      </c>
      <c r="F26" s="96">
        <f>SUM([11]Sheet1!W8:W9)</f>
        <v>17</v>
      </c>
      <c r="G26" s="96">
        <f>SUM([11]Sheet1!X8:X9)</f>
        <v>11</v>
      </c>
    </row>
    <row r="27" spans="1:7" x14ac:dyDescent="0.25">
      <c r="A27" s="167"/>
      <c r="B27" s="167"/>
      <c r="C27" s="96" t="s">
        <v>287</v>
      </c>
      <c r="D27" s="96">
        <f>[1]Sheet1!K28-[1]Sheet1!AA28</f>
        <v>95</v>
      </c>
      <c r="E27" s="98">
        <f>SUM([12]Sheet1!V8:V9)</f>
        <v>84</v>
      </c>
      <c r="F27" s="98">
        <f>SUM([12]Sheet1!W8:W9)</f>
        <v>27</v>
      </c>
      <c r="G27" s="98">
        <f>SUM([12]Sheet1!X8:X9)</f>
        <v>3</v>
      </c>
    </row>
    <row r="28" spans="1:7" x14ac:dyDescent="0.25">
      <c r="A28" s="167"/>
      <c r="B28" s="167"/>
      <c r="C28" s="96" t="s">
        <v>286</v>
      </c>
      <c r="D28" s="96">
        <f>[1]Sheet1!K29-[1]Sheet1!AA29</f>
        <v>447</v>
      </c>
      <c r="E28" s="99">
        <f>SUM([13]Sheet1!V8:V9)</f>
        <v>85</v>
      </c>
      <c r="F28" s="99">
        <f>SUM([13]Sheet1!W8:W9)</f>
        <v>16</v>
      </c>
      <c r="G28" s="99">
        <f>SUM([13]Sheet1!X8:X9)</f>
        <v>9</v>
      </c>
    </row>
    <row r="29" spans="1:7" x14ac:dyDescent="0.25">
      <c r="A29" s="101"/>
      <c r="B29" s="100" t="s">
        <v>299</v>
      </c>
      <c r="C29" s="97"/>
      <c r="D29" s="96">
        <f>SUM(D17:D28)</f>
        <v>1318</v>
      </c>
      <c r="E29" s="96">
        <f t="shared" ref="E29:G29" si="1">SUM(E17:E28)</f>
        <v>1096</v>
      </c>
      <c r="F29" s="96">
        <f t="shared" si="1"/>
        <v>174</v>
      </c>
      <c r="G29" s="96">
        <f t="shared" si="1"/>
        <v>93</v>
      </c>
    </row>
    <row r="30" spans="1:7" x14ac:dyDescent="0.25">
      <c r="A30" s="167">
        <v>3</v>
      </c>
      <c r="B30" s="167" t="s">
        <v>255</v>
      </c>
      <c r="C30" s="96" t="s">
        <v>297</v>
      </c>
      <c r="D30" s="96">
        <f>[1]Sheet1!K31-[1]Sheet1!AA31</f>
        <v>252</v>
      </c>
      <c r="E30" s="97">
        <f>SUM([2]Sheet1!W11:W12)</f>
        <v>0</v>
      </c>
      <c r="F30" s="97">
        <f>SUM([2]Sheet1!X11:X12)</f>
        <v>0</v>
      </c>
      <c r="G30" s="97">
        <v>12</v>
      </c>
    </row>
    <row r="31" spans="1:7" x14ac:dyDescent="0.25">
      <c r="A31" s="167"/>
      <c r="B31" s="167"/>
      <c r="C31" s="96" t="s">
        <v>296</v>
      </c>
      <c r="D31" s="96">
        <f>[1]Sheet1!K32-[1]Sheet1!AA32</f>
        <v>149</v>
      </c>
      <c r="E31" s="97">
        <f>SUM([3]Sheet1!W11:W12)</f>
        <v>29</v>
      </c>
      <c r="F31" s="97">
        <f>SUM([3]Sheet1!X11:X12)</f>
        <v>9</v>
      </c>
      <c r="G31" s="97">
        <f>SUM([3]Sheet1!Y11:Y12)</f>
        <v>7</v>
      </c>
    </row>
    <row r="32" spans="1:7" x14ac:dyDescent="0.25">
      <c r="A32" s="167"/>
      <c r="B32" s="167"/>
      <c r="C32" s="96" t="s">
        <v>295</v>
      </c>
      <c r="D32" s="96">
        <f>[1]Sheet1!K33-[1]Sheet1!AA33</f>
        <v>80</v>
      </c>
      <c r="E32" s="97">
        <f>SUM('[4]March, 2014'!W11:W12)</f>
        <v>101</v>
      </c>
      <c r="F32" s="97">
        <f>SUM('[4]March, 2014'!X11:X12)</f>
        <v>60</v>
      </c>
      <c r="G32" s="97">
        <f>SUM('[4]March, 2014'!Y11:Y12)</f>
        <v>10</v>
      </c>
    </row>
    <row r="33" spans="1:7" x14ac:dyDescent="0.25">
      <c r="A33" s="167"/>
      <c r="B33" s="167"/>
      <c r="C33" s="96" t="s">
        <v>294</v>
      </c>
      <c r="D33" s="96">
        <f>[1]Sheet1!K34-[1]Sheet1!AA34</f>
        <v>129</v>
      </c>
      <c r="E33" s="97">
        <f>SUM([5]Sheet1!W11:W12)</f>
        <v>20</v>
      </c>
      <c r="F33" s="97">
        <f>SUM([5]Sheet1!X11:X12)</f>
        <v>15</v>
      </c>
      <c r="G33" s="97">
        <f>SUM([5]Sheet1!Y11:Y12)</f>
        <v>13</v>
      </c>
    </row>
    <row r="34" spans="1:7" x14ac:dyDescent="0.25">
      <c r="A34" s="167"/>
      <c r="B34" s="167"/>
      <c r="C34" s="96" t="s">
        <v>293</v>
      </c>
      <c r="D34" s="96">
        <f>[1]Sheet1!K35-[1]Sheet1!AA35</f>
        <v>132</v>
      </c>
      <c r="E34" s="97">
        <f>SUM([6]Sheet1!W11:W12)</f>
        <v>25</v>
      </c>
      <c r="F34" s="97">
        <f>SUM([6]Sheet1!X11:X12)</f>
        <v>24</v>
      </c>
      <c r="G34" s="97">
        <f>SUM([6]Sheet1!Y11:Y12)</f>
        <v>14</v>
      </c>
    </row>
    <row r="35" spans="1:7" x14ac:dyDescent="0.25">
      <c r="A35" s="167"/>
      <c r="B35" s="167"/>
      <c r="C35" s="96" t="s">
        <v>292</v>
      </c>
      <c r="D35" s="96">
        <f>[1]Sheet1!K36-[1]Sheet1!AA36</f>
        <v>121</v>
      </c>
      <c r="E35" s="97">
        <f>SUM([7]Sheet1!W11:W12)</f>
        <v>29</v>
      </c>
      <c r="F35" s="97">
        <f>SUM([7]Sheet1!X11:X12)</f>
        <v>24</v>
      </c>
      <c r="G35" s="97">
        <f>SUM([7]Sheet1!Y11:Y12)</f>
        <v>37</v>
      </c>
    </row>
    <row r="36" spans="1:7" x14ac:dyDescent="0.25">
      <c r="A36" s="167"/>
      <c r="B36" s="167"/>
      <c r="C36" s="96" t="s">
        <v>291</v>
      </c>
      <c r="D36" s="96">
        <f>[1]Sheet1!K37-[1]Sheet1!AA37</f>
        <v>172</v>
      </c>
      <c r="E36" s="96">
        <f>SUM([8]Sheet1!W11:W12)</f>
        <v>38</v>
      </c>
      <c r="F36" s="96">
        <f>SUM([8]Sheet1!X11:X12)</f>
        <v>34</v>
      </c>
      <c r="G36" s="96">
        <f>SUM([8]Sheet1!Y11:Y12)</f>
        <v>25</v>
      </c>
    </row>
    <row r="37" spans="1:7" x14ac:dyDescent="0.25">
      <c r="A37" s="167"/>
      <c r="B37" s="167"/>
      <c r="C37" s="96" t="s">
        <v>290</v>
      </c>
      <c r="D37" s="96">
        <f>[1]Sheet1!K38-[1]Sheet1!AA38</f>
        <v>472</v>
      </c>
      <c r="E37" s="96">
        <f>SUM([9]Sheet1!W11:W12)</f>
        <v>56</v>
      </c>
      <c r="F37" s="96">
        <f>SUM([9]Sheet1!X11:X12)</f>
        <v>20</v>
      </c>
      <c r="G37" s="96">
        <f>SUM([9]Sheet1!Y11:Y12)</f>
        <v>6</v>
      </c>
    </row>
    <row r="38" spans="1:7" x14ac:dyDescent="0.25">
      <c r="A38" s="167"/>
      <c r="B38" s="167"/>
      <c r="C38" s="96" t="s">
        <v>289</v>
      </c>
      <c r="D38" s="96">
        <f>[1]Sheet1!K39-[1]Sheet1!AA39</f>
        <v>148</v>
      </c>
      <c r="E38" s="96">
        <f>SUM([10]Sheet1!W11:W12)</f>
        <v>36</v>
      </c>
      <c r="F38" s="96">
        <f>SUM([10]Sheet1!X11:X12)</f>
        <v>34</v>
      </c>
      <c r="G38" s="96">
        <f>SUM([10]Sheet1!Y11:Y12)</f>
        <v>13</v>
      </c>
    </row>
    <row r="39" spans="1:7" x14ac:dyDescent="0.25">
      <c r="A39" s="167"/>
      <c r="B39" s="167"/>
      <c r="C39" s="96" t="s">
        <v>288</v>
      </c>
      <c r="D39" s="96">
        <f>[1]Sheet1!K40-[1]Sheet1!AA40</f>
        <v>59</v>
      </c>
      <c r="E39" s="96">
        <f>SUM([11]Sheet1!V11:V12)</f>
        <v>81</v>
      </c>
      <c r="F39" s="96">
        <f>SUM([11]Sheet1!W11:W12)</f>
        <v>40</v>
      </c>
      <c r="G39" s="96">
        <f>SUM([11]Sheet1!X11:X12)</f>
        <v>29</v>
      </c>
    </row>
    <row r="40" spans="1:7" x14ac:dyDescent="0.25">
      <c r="A40" s="167"/>
      <c r="B40" s="167"/>
      <c r="C40" s="96" t="s">
        <v>287</v>
      </c>
      <c r="D40" s="96">
        <f>[1]Sheet1!K41-[1]Sheet1!AA41</f>
        <v>132</v>
      </c>
      <c r="E40" s="98">
        <f>SUM([12]Sheet1!V11:V12)</f>
        <v>32</v>
      </c>
      <c r="F40" s="98">
        <f>SUM([12]Sheet1!W11:W12)</f>
        <v>20</v>
      </c>
      <c r="G40" s="98">
        <f>SUM([12]Sheet1!X11:X12)</f>
        <v>13</v>
      </c>
    </row>
    <row r="41" spans="1:7" x14ac:dyDescent="0.25">
      <c r="A41" s="167"/>
      <c r="B41" s="167"/>
      <c r="C41" s="96" t="s">
        <v>286</v>
      </c>
      <c r="D41" s="96">
        <f>[1]Sheet1!K42-[1]Sheet1!AA42</f>
        <v>149</v>
      </c>
      <c r="E41" s="99">
        <f>SUM([13]Sheet1!V11:V12)</f>
        <v>47</v>
      </c>
      <c r="F41" s="99">
        <f>SUM([13]Sheet1!W11:W12)</f>
        <v>38</v>
      </c>
      <c r="G41" s="99">
        <f>SUM([13]Sheet1!X11:X12)</f>
        <v>14</v>
      </c>
    </row>
    <row r="42" spans="1:7" x14ac:dyDescent="0.25">
      <c r="A42" s="101"/>
      <c r="B42" s="100" t="s">
        <v>299</v>
      </c>
      <c r="C42" s="97"/>
      <c r="D42" s="96">
        <f>SUM(D30:D41)</f>
        <v>1995</v>
      </c>
      <c r="E42" s="96">
        <f t="shared" ref="E42:G42" si="2">SUM(E30:E41)</f>
        <v>494</v>
      </c>
      <c r="F42" s="96">
        <f t="shared" si="2"/>
        <v>318</v>
      </c>
      <c r="G42" s="96">
        <f t="shared" si="2"/>
        <v>193</v>
      </c>
    </row>
    <row r="43" spans="1:7" x14ac:dyDescent="0.25">
      <c r="A43" s="167">
        <v>4</v>
      </c>
      <c r="B43" s="167" t="s">
        <v>256</v>
      </c>
      <c r="C43" s="96" t="s">
        <v>297</v>
      </c>
      <c r="D43" s="96">
        <f>[1]Sheet1!K44-[1]Sheet1!AA44</f>
        <v>180</v>
      </c>
      <c r="E43" s="97">
        <v>13</v>
      </c>
      <c r="F43" s="97">
        <v>31</v>
      </c>
      <c r="G43" s="97">
        <v>14</v>
      </c>
    </row>
    <row r="44" spans="1:7" x14ac:dyDescent="0.25">
      <c r="A44" s="167"/>
      <c r="B44" s="167"/>
      <c r="C44" s="96" t="s">
        <v>296</v>
      </c>
      <c r="D44" s="96">
        <f>[1]Sheet1!K45-[1]Sheet1!AA45</f>
        <v>36</v>
      </c>
      <c r="E44" s="97">
        <f>SUM([3]Sheet1!W14:W15)</f>
        <v>47</v>
      </c>
      <c r="F44" s="97">
        <f>SUM([3]Sheet1!X14:X15)</f>
        <v>62</v>
      </c>
      <c r="G44" s="97">
        <f>SUM([3]Sheet1!Y14:Y15)</f>
        <v>42</v>
      </c>
    </row>
    <row r="45" spans="1:7" x14ac:dyDescent="0.25">
      <c r="A45" s="167"/>
      <c r="B45" s="167"/>
      <c r="C45" s="96" t="s">
        <v>295</v>
      </c>
      <c r="D45" s="96">
        <f>[1]Sheet1!K46-[1]Sheet1!AA46</f>
        <v>27</v>
      </c>
      <c r="E45" s="97">
        <f>SUM('[4]March, 2014'!W14:W15)</f>
        <v>62</v>
      </c>
      <c r="F45" s="97">
        <v>29</v>
      </c>
      <c r="G45" s="97">
        <f>SUM('[4]March, 2014'!Y14:Y15)</f>
        <v>62</v>
      </c>
    </row>
    <row r="46" spans="1:7" x14ac:dyDescent="0.25">
      <c r="A46" s="167"/>
      <c r="B46" s="167"/>
      <c r="C46" s="96" t="s">
        <v>294</v>
      </c>
      <c r="D46" s="96">
        <f>[1]Sheet1!K47-[1]Sheet1!AA47</f>
        <v>74</v>
      </c>
      <c r="E46" s="97">
        <f>SUM([5]Sheet1!W14:W15)</f>
        <v>58</v>
      </c>
      <c r="F46" s="97">
        <f>SUM([5]Sheet1!X14:X15)</f>
        <v>9</v>
      </c>
      <c r="G46" s="97">
        <f>SUM([5]Sheet1!Y14:Y15)</f>
        <v>12</v>
      </c>
    </row>
    <row r="47" spans="1:7" x14ac:dyDescent="0.25">
      <c r="A47" s="167"/>
      <c r="B47" s="167"/>
      <c r="C47" s="96" t="s">
        <v>293</v>
      </c>
      <c r="D47" s="96">
        <f>[1]Sheet1!K48-[1]Sheet1!AA48</f>
        <v>76</v>
      </c>
      <c r="E47" s="97">
        <f>SUM([6]Sheet1!W14:W15)</f>
        <v>55</v>
      </c>
      <c r="F47" s="97">
        <f>SUM([6]Sheet1!X14:X15)</f>
        <v>11</v>
      </c>
      <c r="G47" s="97">
        <f>SUM([6]Sheet1!Y14:Y15)</f>
        <v>9</v>
      </c>
    </row>
    <row r="48" spans="1:7" x14ac:dyDescent="0.25">
      <c r="A48" s="167"/>
      <c r="B48" s="167"/>
      <c r="C48" s="96" t="s">
        <v>292</v>
      </c>
      <c r="D48" s="96">
        <v>20</v>
      </c>
      <c r="E48" s="97">
        <f>SUM([7]Sheet1!W14:W15)</f>
        <v>116</v>
      </c>
      <c r="F48" s="97">
        <v>48</v>
      </c>
      <c r="G48" s="97">
        <f>SUM([7]Sheet1!Y14:Y15)</f>
        <v>16</v>
      </c>
    </row>
    <row r="49" spans="1:7" x14ac:dyDescent="0.25">
      <c r="A49" s="167"/>
      <c r="B49" s="167"/>
      <c r="C49" s="96" t="s">
        <v>291</v>
      </c>
      <c r="D49" s="96">
        <f>[1]Sheet1!K50-[1]Sheet1!AA50</f>
        <v>48</v>
      </c>
      <c r="E49" s="96">
        <f>SUM([8]Sheet1!W14:W15)</f>
        <v>93</v>
      </c>
      <c r="F49" s="96">
        <f>SUM([8]Sheet1!X14:X15)</f>
        <v>29</v>
      </c>
      <c r="G49" s="96">
        <f>SUM([8]Sheet1!Y14:Y15)</f>
        <v>22</v>
      </c>
    </row>
    <row r="50" spans="1:7" x14ac:dyDescent="0.25">
      <c r="A50" s="167"/>
      <c r="B50" s="167"/>
      <c r="C50" s="96" t="s">
        <v>290</v>
      </c>
      <c r="D50" s="96">
        <f>[1]Sheet1!K51-[1]Sheet1!AA51</f>
        <v>58</v>
      </c>
      <c r="E50" s="96">
        <f>SUM([9]Sheet1!W14:W15)</f>
        <v>93</v>
      </c>
      <c r="F50" s="96">
        <f>SUM([9]Sheet1!X14:X15)</f>
        <v>18</v>
      </c>
      <c r="G50" s="96">
        <f>SUM([9]Sheet1!Y14:Y15)</f>
        <v>8</v>
      </c>
    </row>
    <row r="51" spans="1:7" x14ac:dyDescent="0.25">
      <c r="A51" s="167"/>
      <c r="B51" s="167"/>
      <c r="C51" s="96" t="s">
        <v>289</v>
      </c>
      <c r="D51" s="96">
        <f>[1]Sheet1!K52-[1]Sheet1!AA52</f>
        <v>83</v>
      </c>
      <c r="E51" s="96">
        <f>SUM([10]Sheet1!W14:W15)</f>
        <v>78</v>
      </c>
      <c r="F51" s="96">
        <f>SUM([10]Sheet1!X14:X15)</f>
        <v>39</v>
      </c>
      <c r="G51" s="96">
        <f>SUM([10]Sheet1!Y14:Y15)</f>
        <v>15</v>
      </c>
    </row>
    <row r="52" spans="1:7" x14ac:dyDescent="0.25">
      <c r="A52" s="167"/>
      <c r="B52" s="167"/>
      <c r="C52" s="96" t="s">
        <v>288</v>
      </c>
      <c r="D52" s="96">
        <f>[1]Sheet1!K53-[1]Sheet1!AA53</f>
        <v>43</v>
      </c>
      <c r="E52" s="96">
        <f>SUM([11]Sheet1!V14:V15)</f>
        <v>60</v>
      </c>
      <c r="F52" s="96">
        <f>SUM([11]Sheet1!W14:W15)</f>
        <v>42</v>
      </c>
      <c r="G52" s="96">
        <f>SUM([11]Sheet1!X14:X15)</f>
        <v>10</v>
      </c>
    </row>
    <row r="53" spans="1:7" x14ac:dyDescent="0.25">
      <c r="A53" s="167"/>
      <c r="B53" s="167"/>
      <c r="C53" s="96" t="s">
        <v>287</v>
      </c>
      <c r="D53" s="96">
        <f>[1]Sheet1!K54-[1]Sheet1!AA54</f>
        <v>109</v>
      </c>
      <c r="E53" s="98">
        <f>SUM([12]Sheet1!V14:V15)</f>
        <v>33</v>
      </c>
      <c r="F53" s="98">
        <f>SUM([12]Sheet1!W14:W15)</f>
        <v>32</v>
      </c>
      <c r="G53" s="98">
        <f>SUM([12]Sheet1!X14:X15)</f>
        <v>8</v>
      </c>
    </row>
    <row r="54" spans="1:7" x14ac:dyDescent="0.25">
      <c r="A54" s="167"/>
      <c r="B54" s="167"/>
      <c r="C54" s="96" t="s">
        <v>286</v>
      </c>
      <c r="D54" s="96">
        <f>[1]Sheet1!K55-[1]Sheet1!AA55</f>
        <v>96</v>
      </c>
      <c r="E54" s="99">
        <f>SUM([13]Sheet1!V14:V15)</f>
        <v>61</v>
      </c>
      <c r="F54" s="99">
        <f>SUM([13]Sheet1!W14:W15)</f>
        <v>25</v>
      </c>
      <c r="G54" s="99">
        <f>SUM([13]Sheet1!X14:X15)</f>
        <v>13</v>
      </c>
    </row>
    <row r="55" spans="1:7" x14ac:dyDescent="0.25">
      <c r="A55" s="101"/>
      <c r="B55" s="100" t="s">
        <v>299</v>
      </c>
      <c r="C55" s="102"/>
      <c r="D55" s="96">
        <f>SUM(D43:D54)</f>
        <v>850</v>
      </c>
      <c r="E55" s="96">
        <f t="shared" ref="E55:G55" si="3">SUM(E43:E54)</f>
        <v>769</v>
      </c>
      <c r="F55" s="96">
        <f t="shared" si="3"/>
        <v>375</v>
      </c>
      <c r="G55" s="96">
        <f t="shared" si="3"/>
        <v>231</v>
      </c>
    </row>
    <row r="56" spans="1:7" x14ac:dyDescent="0.25">
      <c r="A56" s="164">
        <v>5</v>
      </c>
      <c r="B56" s="164" t="s">
        <v>257</v>
      </c>
      <c r="C56" s="96" t="s">
        <v>297</v>
      </c>
      <c r="D56" s="96">
        <f>[1]Sheet1!K57-[1]Sheet1!AA57</f>
        <v>69</v>
      </c>
      <c r="E56" s="97">
        <f>SUM([2]Sheet1!W17:W18)</f>
        <v>1</v>
      </c>
      <c r="F56" s="97">
        <f>SUM([2]Sheet1!X17:X18)</f>
        <v>0</v>
      </c>
      <c r="G56" s="97">
        <f>SUM([2]Sheet1!Y17:Y18)</f>
        <v>0</v>
      </c>
    </row>
    <row r="57" spans="1:7" x14ac:dyDescent="0.25">
      <c r="A57" s="165"/>
      <c r="B57" s="165"/>
      <c r="C57" s="96" t="s">
        <v>296</v>
      </c>
      <c r="D57" s="96">
        <f>[1]Sheet1!K58-[1]Sheet1!AA58</f>
        <v>118</v>
      </c>
      <c r="E57" s="97">
        <f>SUM([3]Sheet1!W17:W18)</f>
        <v>12</v>
      </c>
      <c r="F57" s="97">
        <f>SUM([3]Sheet1!X17:X18)</f>
        <v>7</v>
      </c>
      <c r="G57" s="97">
        <f>SUM([3]Sheet1!Y17:Y18)</f>
        <v>5</v>
      </c>
    </row>
    <row r="58" spans="1:7" x14ac:dyDescent="0.25">
      <c r="A58" s="165"/>
      <c r="B58" s="165"/>
      <c r="C58" s="96" t="s">
        <v>295</v>
      </c>
      <c r="D58" s="96">
        <f>[1]Sheet1!K59-[1]Sheet1!AA59</f>
        <v>384</v>
      </c>
      <c r="E58" s="97">
        <f>SUM('[4]March, 2014'!W17:W18)</f>
        <v>19</v>
      </c>
      <c r="F58" s="97">
        <f>SUM('[4]March, 2014'!X17:X18)</f>
        <v>25</v>
      </c>
      <c r="G58" s="97">
        <f>SUM('[4]March, 2014'!Y17:Y18)</f>
        <v>32</v>
      </c>
    </row>
    <row r="59" spans="1:7" x14ac:dyDescent="0.25">
      <c r="A59" s="165"/>
      <c r="B59" s="165"/>
      <c r="C59" s="96" t="s">
        <v>294</v>
      </c>
      <c r="D59" s="96">
        <f>[1]Sheet1!K60-[1]Sheet1!AA60</f>
        <v>122</v>
      </c>
      <c r="E59" s="97">
        <f>SUM([5]Sheet1!W17:W18)</f>
        <v>45</v>
      </c>
      <c r="F59" s="97">
        <f>SUM([5]Sheet1!X17:X18)</f>
        <v>5</v>
      </c>
      <c r="G59" s="97">
        <f>SUM([5]Sheet1!Y17:Y18)</f>
        <v>23</v>
      </c>
    </row>
    <row r="60" spans="1:7" x14ac:dyDescent="0.25">
      <c r="A60" s="165"/>
      <c r="B60" s="165"/>
      <c r="C60" s="96" t="s">
        <v>293</v>
      </c>
      <c r="D60" s="96">
        <f>[1]Sheet1!K61-[1]Sheet1!AA61</f>
        <v>256</v>
      </c>
      <c r="E60" s="97">
        <f>SUM([6]Sheet1!W17:W18)</f>
        <v>40</v>
      </c>
      <c r="F60" s="97">
        <f>SUM([6]Sheet1!X17:X18)</f>
        <v>12</v>
      </c>
      <c r="G60" s="97">
        <f>SUM([6]Sheet1!Y17:Y18)</f>
        <v>12</v>
      </c>
    </row>
    <row r="61" spans="1:7" x14ac:dyDescent="0.25">
      <c r="A61" s="165"/>
      <c r="B61" s="165"/>
      <c r="C61" s="96" t="s">
        <v>292</v>
      </c>
      <c r="D61" s="96">
        <f>[1]Sheet1!K62-[1]Sheet1!AA62</f>
        <v>219</v>
      </c>
      <c r="E61" s="97">
        <f>SUM([7]Sheet1!W17:W18)</f>
        <v>36</v>
      </c>
      <c r="F61" s="97">
        <f>SUM([7]Sheet1!X17:X18)</f>
        <v>33</v>
      </c>
      <c r="G61" s="97">
        <f>SUM([7]Sheet1!Y17:Y18)</f>
        <v>21</v>
      </c>
    </row>
    <row r="62" spans="1:7" x14ac:dyDescent="0.25">
      <c r="A62" s="165"/>
      <c r="B62" s="165"/>
      <c r="C62" s="96" t="s">
        <v>291</v>
      </c>
      <c r="D62" s="96">
        <f>[1]Sheet1!K63-[1]Sheet1!AA63</f>
        <v>273</v>
      </c>
      <c r="E62" s="96">
        <f>SUM([8]Sheet1!W17:W18)</f>
        <v>41</v>
      </c>
      <c r="F62" s="96">
        <f>SUM([8]Sheet1!X17:X18)</f>
        <v>22</v>
      </c>
      <c r="G62" s="96">
        <f>SUM([8]Sheet1!Y17:Y18)</f>
        <v>25</v>
      </c>
    </row>
    <row r="63" spans="1:7" x14ac:dyDescent="0.25">
      <c r="A63" s="165"/>
      <c r="B63" s="165"/>
      <c r="C63" s="96" t="s">
        <v>290</v>
      </c>
      <c r="D63" s="96">
        <f>[1]Sheet1!K64-[1]Sheet1!AA64</f>
        <v>270</v>
      </c>
      <c r="E63" s="96">
        <f>SUM([9]Sheet1!W17:W18)</f>
        <v>46</v>
      </c>
      <c r="F63" s="96">
        <f>SUM([9]Sheet1!X17:X18)</f>
        <v>25</v>
      </c>
      <c r="G63" s="96">
        <f>SUM([9]Sheet1!Y17:Y18)</f>
        <v>18</v>
      </c>
    </row>
    <row r="64" spans="1:7" x14ac:dyDescent="0.25">
      <c r="A64" s="165"/>
      <c r="B64" s="165"/>
      <c r="C64" s="96" t="s">
        <v>289</v>
      </c>
      <c r="D64" s="96">
        <f>[1]Sheet1!K65-[1]Sheet1!AA65</f>
        <v>280</v>
      </c>
      <c r="E64" s="96">
        <f>SUM([10]Sheet1!W17:W18)</f>
        <v>32</v>
      </c>
      <c r="F64" s="96">
        <f>SUM([10]Sheet1!X17:X18)</f>
        <v>28</v>
      </c>
      <c r="G64" s="96">
        <f>SUM([10]Sheet1!Y17:Y18)</f>
        <v>41</v>
      </c>
    </row>
    <row r="65" spans="1:7" x14ac:dyDescent="0.25">
      <c r="A65" s="165"/>
      <c r="B65" s="165"/>
      <c r="C65" s="96" t="s">
        <v>288</v>
      </c>
      <c r="D65" s="96">
        <f>[1]Sheet1!K66-[1]Sheet1!AA66</f>
        <v>279</v>
      </c>
      <c r="E65" s="96">
        <f>SUM([11]Sheet1!V17:V18)</f>
        <v>46</v>
      </c>
      <c r="F65" s="96">
        <f>SUM([11]Sheet1!W17:W18)</f>
        <v>14</v>
      </c>
      <c r="G65" s="96">
        <f>SUM([11]Sheet1!X17:X18)</f>
        <v>42</v>
      </c>
    </row>
    <row r="66" spans="1:7" x14ac:dyDescent="0.25">
      <c r="A66" s="165"/>
      <c r="B66" s="165"/>
      <c r="C66" s="96" t="s">
        <v>287</v>
      </c>
      <c r="D66" s="96">
        <f>[1]Sheet1!K67-[1]Sheet1!AA67</f>
        <v>279</v>
      </c>
      <c r="E66" s="98">
        <f>SUM([12]Sheet1!V17:V18)</f>
        <v>31</v>
      </c>
      <c r="F66" s="98">
        <f>SUM([12]Sheet1!W17:W18)</f>
        <v>25</v>
      </c>
      <c r="G66" s="98">
        <f>SUM([12]Sheet1!X17:X18)</f>
        <v>27</v>
      </c>
    </row>
    <row r="67" spans="1:7" x14ac:dyDescent="0.25">
      <c r="A67" s="166"/>
      <c r="B67" s="166"/>
      <c r="C67" s="96" t="s">
        <v>286</v>
      </c>
      <c r="D67" s="96">
        <f>[1]Sheet1!K68-[1]Sheet1!AA68</f>
        <v>295</v>
      </c>
      <c r="E67" s="99">
        <f>SUM([13]Sheet1!V17:V18)</f>
        <v>56</v>
      </c>
      <c r="F67" s="99">
        <f>SUM([13]Sheet1!W17:W18)</f>
        <v>38</v>
      </c>
      <c r="G67" s="99">
        <f>SUM([13]Sheet1!X17:X18)</f>
        <v>84</v>
      </c>
    </row>
    <row r="68" spans="1:7" x14ac:dyDescent="0.25">
      <c r="A68" s="101"/>
      <c r="B68" s="100" t="s">
        <v>299</v>
      </c>
      <c r="C68" s="97"/>
      <c r="D68" s="96">
        <f>SUM(D56:D67)</f>
        <v>2844</v>
      </c>
      <c r="E68" s="96">
        <f t="shared" ref="E68:G68" si="4">SUM(E56:E67)</f>
        <v>405</v>
      </c>
      <c r="F68" s="96">
        <f t="shared" si="4"/>
        <v>234</v>
      </c>
      <c r="G68" s="96">
        <f t="shared" si="4"/>
        <v>330</v>
      </c>
    </row>
    <row r="69" spans="1:7" x14ac:dyDescent="0.25">
      <c r="A69" s="167">
        <v>6</v>
      </c>
      <c r="B69" s="167" t="s">
        <v>258</v>
      </c>
      <c r="C69" s="96" t="s">
        <v>297</v>
      </c>
      <c r="D69" s="96">
        <f>[1]Sheet1!K70-[1]Sheet1!AA70</f>
        <v>150</v>
      </c>
      <c r="E69" s="97">
        <f>SUM([2]Sheet1!W20:W21)</f>
        <v>40</v>
      </c>
      <c r="F69" s="97">
        <f>SUM([2]Sheet1!X20:X21)</f>
        <v>22</v>
      </c>
      <c r="G69" s="97">
        <f>SUM([2]Sheet1!Y20:Y21)</f>
        <v>14</v>
      </c>
    </row>
    <row r="70" spans="1:7" x14ac:dyDescent="0.25">
      <c r="A70" s="167"/>
      <c r="B70" s="167"/>
      <c r="C70" s="96" t="s">
        <v>296</v>
      </c>
      <c r="D70" s="96">
        <f>[1]Sheet1!K71-[1]Sheet1!AA71</f>
        <v>142</v>
      </c>
      <c r="E70" s="97">
        <f>SUM([3]Sheet1!W20:W21)</f>
        <v>23</v>
      </c>
      <c r="F70" s="97">
        <f>SUM([3]Sheet1!X20:X21)</f>
        <v>9</v>
      </c>
      <c r="G70" s="97">
        <f>SUM([3]Sheet1!Y20:Y21)</f>
        <v>4</v>
      </c>
    </row>
    <row r="71" spans="1:7" x14ac:dyDescent="0.25">
      <c r="A71" s="167"/>
      <c r="B71" s="167"/>
      <c r="C71" s="96" t="s">
        <v>295</v>
      </c>
      <c r="D71" s="96">
        <f>[1]Sheet1!K72-[1]Sheet1!AA72</f>
        <v>139</v>
      </c>
      <c r="E71" s="97">
        <f>SUM('[4]March, 2014'!W20:W21)</f>
        <v>30</v>
      </c>
      <c r="F71" s="97">
        <f>SUM('[4]March, 2014'!X20:X21)</f>
        <v>16</v>
      </c>
      <c r="G71" s="97">
        <f>SUM('[4]March, 2014'!Y20:Y21)</f>
        <v>9</v>
      </c>
    </row>
    <row r="72" spans="1:7" x14ac:dyDescent="0.25">
      <c r="A72" s="167"/>
      <c r="B72" s="167"/>
      <c r="C72" s="96" t="s">
        <v>294</v>
      </c>
      <c r="D72" s="96">
        <f>[1]Sheet1!K73-[1]Sheet1!AA73</f>
        <v>25</v>
      </c>
      <c r="E72" s="97">
        <f>SUM([5]Sheet1!W20:W21)</f>
        <v>20</v>
      </c>
      <c r="F72" s="97">
        <v>3</v>
      </c>
      <c r="G72" s="97">
        <f>SUM([5]Sheet1!Y20:Y21)</f>
        <v>7</v>
      </c>
    </row>
    <row r="73" spans="1:7" x14ac:dyDescent="0.25">
      <c r="A73" s="167"/>
      <c r="B73" s="167"/>
      <c r="C73" s="96" t="s">
        <v>293</v>
      </c>
      <c r="D73" s="96">
        <f>[1]Sheet1!K74-[1]Sheet1!AA74</f>
        <v>9</v>
      </c>
      <c r="E73" s="97">
        <f>SUM([6]Sheet1!W20:W21)</f>
        <v>18</v>
      </c>
      <c r="F73" s="97">
        <v>9</v>
      </c>
      <c r="G73" s="97">
        <f>SUM([6]Sheet1!Y20:Y21)</f>
        <v>24</v>
      </c>
    </row>
    <row r="74" spans="1:7" x14ac:dyDescent="0.25">
      <c r="A74" s="167"/>
      <c r="B74" s="167"/>
      <c r="C74" s="96" t="s">
        <v>292</v>
      </c>
      <c r="D74" s="96">
        <f>[1]Sheet1!K75-[1]Sheet1!AA75</f>
        <v>132</v>
      </c>
      <c r="E74" s="97">
        <f>SUM([7]Sheet1!W20:W21)</f>
        <v>17</v>
      </c>
      <c r="F74" s="97">
        <v>70</v>
      </c>
      <c r="G74" s="97">
        <v>63</v>
      </c>
    </row>
    <row r="75" spans="1:7" x14ac:dyDescent="0.25">
      <c r="A75" s="167"/>
      <c r="B75" s="167"/>
      <c r="C75" s="96" t="s">
        <v>291</v>
      </c>
      <c r="D75" s="96">
        <f>[1]Sheet1!K76-[1]Sheet1!AA76</f>
        <v>38</v>
      </c>
      <c r="E75" s="96">
        <f>SUM([8]Sheet1!W20:W21)</f>
        <v>41</v>
      </c>
      <c r="F75" s="96">
        <f>SUM([8]Sheet1!X20:X21)</f>
        <v>135</v>
      </c>
      <c r="G75" s="96">
        <f>SUM([8]Sheet1!Y20:Y21)</f>
        <v>31</v>
      </c>
    </row>
    <row r="76" spans="1:7" x14ac:dyDescent="0.25">
      <c r="A76" s="167"/>
      <c r="B76" s="167"/>
      <c r="C76" s="96" t="s">
        <v>290</v>
      </c>
      <c r="D76" s="96">
        <f>[1]Sheet1!K77-[1]Sheet1!AA77</f>
        <v>151</v>
      </c>
      <c r="E76" s="96">
        <f>SUM([9]Sheet1!W20:W21)</f>
        <v>26</v>
      </c>
      <c r="F76" s="96">
        <f>SUM([9]Sheet1!X20:X21)</f>
        <v>104</v>
      </c>
      <c r="G76" s="96">
        <f>SUM([9]Sheet1!Y20:Y21)</f>
        <v>8</v>
      </c>
    </row>
    <row r="77" spans="1:7" x14ac:dyDescent="0.25">
      <c r="A77" s="167"/>
      <c r="B77" s="167"/>
      <c r="C77" s="96" t="s">
        <v>289</v>
      </c>
      <c r="D77" s="96">
        <f>[1]Sheet1!K78-[1]Sheet1!AA78</f>
        <v>50</v>
      </c>
      <c r="E77" s="96">
        <f>SUM([10]Sheet1!W20:W21)</f>
        <v>32</v>
      </c>
      <c r="F77" s="96">
        <f>SUM([10]Sheet1!X20:X21)</f>
        <v>94</v>
      </c>
      <c r="G77" s="96">
        <f>SUM([10]Sheet1!Y20:Y21)</f>
        <v>32</v>
      </c>
    </row>
    <row r="78" spans="1:7" x14ac:dyDescent="0.25">
      <c r="A78" s="167"/>
      <c r="B78" s="167"/>
      <c r="C78" s="96" t="s">
        <v>288</v>
      </c>
      <c r="D78" s="96">
        <f>[1]Sheet1!K79-[1]Sheet1!AA79</f>
        <v>55</v>
      </c>
      <c r="E78" s="96">
        <f>SUM([11]Sheet1!V20:V21)</f>
        <v>48</v>
      </c>
      <c r="F78" s="96">
        <f>SUM([11]Sheet1!W20:W21)</f>
        <v>85</v>
      </c>
      <c r="G78" s="96">
        <f>SUM([11]Sheet1!X20:X21)</f>
        <v>16</v>
      </c>
    </row>
    <row r="79" spans="1:7" x14ac:dyDescent="0.25">
      <c r="A79" s="167"/>
      <c r="B79" s="167"/>
      <c r="C79" s="96" t="s">
        <v>287</v>
      </c>
      <c r="D79" s="96">
        <f>[1]Sheet1!K80-[1]Sheet1!AA80</f>
        <v>56</v>
      </c>
      <c r="E79" s="98">
        <f>SUM([12]Sheet1!V20:V21)</f>
        <v>29</v>
      </c>
      <c r="F79" s="98">
        <f>SUM([12]Sheet1!W20:W21)</f>
        <v>82</v>
      </c>
      <c r="G79" s="98">
        <f>SUM([12]Sheet1!X20:X21)</f>
        <v>34</v>
      </c>
    </row>
    <row r="80" spans="1:7" x14ac:dyDescent="0.25">
      <c r="A80" s="167"/>
      <c r="B80" s="167"/>
      <c r="C80" s="96" t="s">
        <v>286</v>
      </c>
      <c r="D80" s="96">
        <f>[1]Sheet1!K81-[1]Sheet1!AA81</f>
        <v>51</v>
      </c>
      <c r="E80" s="99">
        <f>SUM([13]Sheet1!V20:V21)</f>
        <v>30</v>
      </c>
      <c r="F80" s="99">
        <f>SUM([13]Sheet1!W20:W21)</f>
        <v>93</v>
      </c>
      <c r="G80" s="99">
        <f>SUM([13]Sheet1!X20:X21)</f>
        <v>49</v>
      </c>
    </row>
    <row r="81" spans="1:7" x14ac:dyDescent="0.25">
      <c r="A81" s="101"/>
      <c r="B81" s="100" t="s">
        <v>299</v>
      </c>
      <c r="C81" s="102"/>
      <c r="D81" s="96">
        <f>SUM(D69:D80)</f>
        <v>998</v>
      </c>
      <c r="E81" s="96">
        <f t="shared" ref="E81:G81" si="5">SUM(E69:E80)</f>
        <v>354</v>
      </c>
      <c r="F81" s="96">
        <f t="shared" si="5"/>
        <v>722</v>
      </c>
      <c r="G81" s="96">
        <f t="shared" si="5"/>
        <v>291</v>
      </c>
    </row>
    <row r="82" spans="1:7" x14ac:dyDescent="0.25">
      <c r="A82" s="103">
        <v>7</v>
      </c>
      <c r="B82" s="103" t="s">
        <v>301</v>
      </c>
      <c r="C82" s="96" t="s">
        <v>297</v>
      </c>
      <c r="D82" s="96">
        <f>[1]Sheet1!K83-[1]Sheet1!AA83</f>
        <v>207</v>
      </c>
      <c r="E82" s="97">
        <f>SUM([2]Sheet1!W23:W24)</f>
        <v>73</v>
      </c>
      <c r="F82" s="97">
        <f>SUM([2]Sheet1!X23:X24)</f>
        <v>79</v>
      </c>
      <c r="G82" s="97">
        <f>SUM([2]Sheet1!Y23:Y24)</f>
        <v>56</v>
      </c>
    </row>
    <row r="83" spans="1:7" x14ac:dyDescent="0.25">
      <c r="A83" s="104"/>
      <c r="B83" s="104"/>
      <c r="C83" s="96" t="s">
        <v>296</v>
      </c>
      <c r="D83" s="96">
        <f>[1]Sheet1!K84-[1]Sheet1!AA84</f>
        <v>1196</v>
      </c>
      <c r="E83" s="97">
        <f>SUM([3]Sheet1!W23:W24)</f>
        <v>52</v>
      </c>
      <c r="F83" s="97">
        <f>SUM([3]Sheet1!X23:X24)</f>
        <v>49</v>
      </c>
      <c r="G83" s="97">
        <f>SUM([3]Sheet1!Y23:Y24)</f>
        <v>37</v>
      </c>
    </row>
    <row r="84" spans="1:7" x14ac:dyDescent="0.25">
      <c r="A84" s="104"/>
      <c r="B84" s="104"/>
      <c r="C84" s="96" t="s">
        <v>295</v>
      </c>
      <c r="D84" s="96">
        <f>[1]Sheet1!K85-[1]Sheet1!AA85</f>
        <v>153</v>
      </c>
      <c r="E84" s="97">
        <f>SUM('[4]March, 2014'!W23:W24)</f>
        <v>61</v>
      </c>
      <c r="F84" s="97">
        <f>SUM('[4]March, 2014'!X23:X24)</f>
        <v>64</v>
      </c>
      <c r="G84" s="97">
        <f>SUM('[4]March, 2014'!Y23:Y24)</f>
        <v>41</v>
      </c>
    </row>
    <row r="85" spans="1:7" x14ac:dyDescent="0.25">
      <c r="A85" s="104"/>
      <c r="B85" s="104"/>
      <c r="C85" s="96" t="s">
        <v>294</v>
      </c>
      <c r="D85" s="96">
        <f>[1]Sheet1!K86-[1]Sheet1!AA86</f>
        <v>276</v>
      </c>
      <c r="E85" s="97">
        <f>SUM([5]Sheet1!W23:W24)</f>
        <v>40</v>
      </c>
      <c r="F85" s="97">
        <f>SUM([5]Sheet1!X23:X24)</f>
        <v>26</v>
      </c>
      <c r="G85" s="97">
        <f>SUM([5]Sheet1!Y23:Y24)</f>
        <v>6</v>
      </c>
    </row>
    <row r="86" spans="1:7" x14ac:dyDescent="0.25">
      <c r="A86" s="104"/>
      <c r="B86" s="104"/>
      <c r="C86" s="96" t="s">
        <v>293</v>
      </c>
      <c r="D86" s="96">
        <f>[1]Sheet1!K87-[1]Sheet1!AA87</f>
        <v>220</v>
      </c>
      <c r="E86" s="97">
        <f>SUM([6]Sheet1!W23:W24)</f>
        <v>52</v>
      </c>
      <c r="F86" s="97">
        <f>SUM([6]Sheet1!X23:X24)</f>
        <v>66</v>
      </c>
      <c r="G86" s="97">
        <f>SUM([6]Sheet1!Y23:Y24)</f>
        <v>32</v>
      </c>
    </row>
    <row r="87" spans="1:7" x14ac:dyDescent="0.25">
      <c r="A87" s="104"/>
      <c r="B87" s="104"/>
      <c r="C87" s="96" t="s">
        <v>292</v>
      </c>
      <c r="D87" s="96">
        <f>[1]Sheet1!K88-[1]Sheet1!AA88</f>
        <v>154</v>
      </c>
      <c r="E87" s="97">
        <f>SUM([7]Sheet1!W23:W24)</f>
        <v>66</v>
      </c>
      <c r="F87" s="97">
        <f>SUM([7]Sheet1!X23:X24)</f>
        <v>40</v>
      </c>
      <c r="G87" s="97">
        <f>SUM([7]Sheet1!Y23:Y24)</f>
        <v>26</v>
      </c>
    </row>
    <row r="88" spans="1:7" x14ac:dyDescent="0.25">
      <c r="A88" s="104"/>
      <c r="B88" s="104"/>
      <c r="C88" s="96" t="s">
        <v>291</v>
      </c>
      <c r="D88" s="96">
        <f>[1]Sheet1!K89-[1]Sheet1!AA89</f>
        <v>195</v>
      </c>
      <c r="E88" s="96">
        <f>SUM([8]Sheet1!W23:W24)</f>
        <v>83</v>
      </c>
      <c r="F88" s="96">
        <f>SUM([8]Sheet1!X23:X24)</f>
        <v>46</v>
      </c>
      <c r="G88" s="96">
        <f>SUM([8]Sheet1!Y23:Y24)</f>
        <v>31</v>
      </c>
    </row>
    <row r="89" spans="1:7" x14ac:dyDescent="0.25">
      <c r="A89" s="104"/>
      <c r="B89" s="104"/>
      <c r="C89" s="96" t="s">
        <v>290</v>
      </c>
      <c r="D89" s="96">
        <f>[1]Sheet1!K90-[1]Sheet1!AA90</f>
        <v>269</v>
      </c>
      <c r="E89" s="96">
        <f>SUM([9]Sheet1!W23:W24)</f>
        <v>173</v>
      </c>
      <c r="F89" s="96">
        <f>SUM([9]Sheet1!X23:X24)</f>
        <v>119</v>
      </c>
      <c r="G89" s="96">
        <f>SUM([9]Sheet1!Y23:Y24)</f>
        <v>86</v>
      </c>
    </row>
    <row r="90" spans="1:7" x14ac:dyDescent="0.25">
      <c r="A90" s="104"/>
      <c r="B90" s="104"/>
      <c r="C90" s="96" t="s">
        <v>289</v>
      </c>
      <c r="D90" s="96">
        <f>[1]Sheet1!K91-[1]Sheet1!AA91</f>
        <v>156</v>
      </c>
      <c r="E90" s="96">
        <f>SUM([10]Sheet1!W23:W24)</f>
        <v>97</v>
      </c>
      <c r="F90" s="96">
        <f>SUM([10]Sheet1!X23:X24)</f>
        <v>38</v>
      </c>
      <c r="G90" s="96">
        <f>SUM([10]Sheet1!Y23:Y24)</f>
        <v>34</v>
      </c>
    </row>
    <row r="91" spans="1:7" x14ac:dyDescent="0.25">
      <c r="A91" s="104"/>
      <c r="B91" s="104"/>
      <c r="C91" s="96" t="s">
        <v>288</v>
      </c>
      <c r="D91" s="96">
        <f>[1]Sheet1!K92-[1]Sheet1!AA92</f>
        <v>123</v>
      </c>
      <c r="E91" s="96">
        <f>SUM([11]Sheet1!V23:V24)</f>
        <v>160</v>
      </c>
      <c r="F91" s="96">
        <f>SUM([11]Sheet1!W23:W24)</f>
        <v>51</v>
      </c>
      <c r="G91" s="96">
        <f>SUM([11]Sheet1!X23:X24)</f>
        <v>24</v>
      </c>
    </row>
    <row r="92" spans="1:7" x14ac:dyDescent="0.25">
      <c r="A92" s="104"/>
      <c r="B92" s="104"/>
      <c r="C92" s="96" t="s">
        <v>287</v>
      </c>
      <c r="D92" s="96">
        <f>[1]Sheet1!K93-[1]Sheet1!AA93</f>
        <v>139</v>
      </c>
      <c r="E92" s="98">
        <f>SUM([12]Sheet1!V23:V24)</f>
        <v>123</v>
      </c>
      <c r="F92" s="98">
        <f>SUM([12]Sheet1!W23:W24)</f>
        <v>79</v>
      </c>
      <c r="G92" s="98">
        <f>SUM([12]Sheet1!X23:X24)</f>
        <v>40</v>
      </c>
    </row>
    <row r="93" spans="1:7" x14ac:dyDescent="0.25">
      <c r="A93" s="104"/>
      <c r="B93" s="104"/>
      <c r="C93" s="96" t="s">
        <v>286</v>
      </c>
      <c r="D93" s="96">
        <f>[1]Sheet1!K94-[1]Sheet1!AA94</f>
        <v>143</v>
      </c>
      <c r="E93" s="99">
        <f>SUM([13]Sheet1!V23:V24)</f>
        <v>172</v>
      </c>
      <c r="F93" s="99">
        <f>SUM([13]Sheet1!W23:W24)</f>
        <v>80</v>
      </c>
      <c r="G93" s="99">
        <f>SUM([13]Sheet1!X23:X24)</f>
        <v>48</v>
      </c>
    </row>
    <row r="94" spans="1:7" x14ac:dyDescent="0.25">
      <c r="A94" s="105"/>
      <c r="B94" s="105" t="s">
        <v>299</v>
      </c>
      <c r="C94" s="102"/>
      <c r="D94" s="96">
        <f>SUM(D82:D93)</f>
        <v>3231</v>
      </c>
      <c r="E94" s="96">
        <f t="shared" ref="E94:G94" si="6">SUM(E82:E93)</f>
        <v>1152</v>
      </c>
      <c r="F94" s="96">
        <f t="shared" si="6"/>
        <v>737</v>
      </c>
      <c r="G94" s="96">
        <f t="shared" si="6"/>
        <v>461</v>
      </c>
    </row>
    <row r="95" spans="1:7" x14ac:dyDescent="0.25">
      <c r="A95" s="164">
        <v>7</v>
      </c>
      <c r="B95" s="164" t="s">
        <v>300</v>
      </c>
      <c r="C95" s="96" t="s">
        <v>297</v>
      </c>
      <c r="D95" s="96">
        <f>[1]Sheet1!K96-[1]Sheet1!AA96</f>
        <v>350</v>
      </c>
      <c r="E95" s="97">
        <f>SUM([2]Sheet1!W26:W27)</f>
        <v>206</v>
      </c>
      <c r="F95" s="97">
        <f>SUM([2]Sheet1!X26:X27)</f>
        <v>117</v>
      </c>
      <c r="G95" s="97">
        <f>SUM([2]Sheet1!Y26:Y27)</f>
        <v>15</v>
      </c>
    </row>
    <row r="96" spans="1:7" x14ac:dyDescent="0.25">
      <c r="A96" s="165"/>
      <c r="B96" s="165"/>
      <c r="C96" s="96" t="s">
        <v>296</v>
      </c>
      <c r="D96" s="96">
        <f>[1]Sheet1!K97-[1]Sheet1!AA97</f>
        <v>348</v>
      </c>
      <c r="E96" s="97">
        <f>SUM([3]Sheet1!W26:W27)</f>
        <v>161</v>
      </c>
      <c r="F96" s="97">
        <f>SUM([3]Sheet1!X26:X27)</f>
        <v>148</v>
      </c>
      <c r="G96" s="97">
        <f>SUM([3]Sheet1!Y26:Y27)</f>
        <v>29</v>
      </c>
    </row>
    <row r="97" spans="1:7" x14ac:dyDescent="0.25">
      <c r="A97" s="165"/>
      <c r="B97" s="165"/>
      <c r="C97" s="96" t="s">
        <v>295</v>
      </c>
      <c r="D97" s="96">
        <f>[1]Sheet1!K98-[1]Sheet1!AA98</f>
        <v>364</v>
      </c>
      <c r="E97" s="97">
        <f>SUM('[4]March, 2014'!W26:W27)</f>
        <v>173</v>
      </c>
      <c r="F97" s="97">
        <f>SUM('[4]March, 2014'!X26:X27)</f>
        <v>161</v>
      </c>
      <c r="G97" s="97">
        <f>SUM('[4]March, 2014'!Y26:Y27)</f>
        <v>30</v>
      </c>
    </row>
    <row r="98" spans="1:7" x14ac:dyDescent="0.25">
      <c r="A98" s="165"/>
      <c r="B98" s="165"/>
      <c r="C98" s="96" t="s">
        <v>294</v>
      </c>
      <c r="D98" s="96">
        <f>[1]Sheet1!K99-[1]Sheet1!AA99</f>
        <v>583</v>
      </c>
      <c r="E98" s="97">
        <f>SUM([5]Sheet1!W26:W27)</f>
        <v>191</v>
      </c>
      <c r="F98" s="97">
        <f>SUM([5]Sheet1!X26:X27)</f>
        <v>112</v>
      </c>
      <c r="G98" s="97">
        <f>SUM([5]Sheet1!Y26:Y27)</f>
        <v>15</v>
      </c>
    </row>
    <row r="99" spans="1:7" x14ac:dyDescent="0.25">
      <c r="A99" s="165"/>
      <c r="B99" s="165"/>
      <c r="C99" s="96" t="s">
        <v>293</v>
      </c>
      <c r="D99" s="96">
        <f>[1]Sheet1!K100-[1]Sheet1!AA100</f>
        <v>1590</v>
      </c>
      <c r="E99" s="97">
        <f>SUM([6]Sheet1!W26:W27)</f>
        <v>138</v>
      </c>
      <c r="F99" s="97">
        <f>SUM([6]Sheet1!X26:X27)</f>
        <v>129</v>
      </c>
      <c r="G99" s="97">
        <f>SUM([6]Sheet1!Y26:Y27)</f>
        <v>25</v>
      </c>
    </row>
    <row r="100" spans="1:7" x14ac:dyDescent="0.25">
      <c r="A100" s="165"/>
      <c r="B100" s="165"/>
      <c r="C100" s="96" t="s">
        <v>292</v>
      </c>
      <c r="D100" s="96">
        <v>585</v>
      </c>
      <c r="E100" s="97">
        <f>SUM([7]Sheet1!W26:W27)</f>
        <v>141</v>
      </c>
      <c r="F100" s="97">
        <f>SUM([7]Sheet1!X26:X27)</f>
        <v>110</v>
      </c>
      <c r="G100" s="97">
        <v>97</v>
      </c>
    </row>
    <row r="101" spans="1:7" x14ac:dyDescent="0.25">
      <c r="A101" s="165"/>
      <c r="B101" s="165"/>
      <c r="C101" s="96" t="s">
        <v>291</v>
      </c>
      <c r="D101" s="96">
        <f>[1]Sheet1!K102-[1]Sheet1!AA102</f>
        <v>734</v>
      </c>
      <c r="E101" s="96">
        <f>SUM([8]Sheet1!W26:W27)</f>
        <v>202</v>
      </c>
      <c r="F101" s="96">
        <f>SUM([8]Sheet1!X26:X27)</f>
        <v>126</v>
      </c>
      <c r="G101" s="96">
        <f>SUM([8]Sheet1!Y26:Y27)</f>
        <v>31</v>
      </c>
    </row>
    <row r="102" spans="1:7" x14ac:dyDescent="0.25">
      <c r="A102" s="165"/>
      <c r="B102" s="165"/>
      <c r="C102" s="96" t="s">
        <v>290</v>
      </c>
      <c r="D102" s="96">
        <f>[1]Sheet1!K103-[1]Sheet1!AA103</f>
        <v>654</v>
      </c>
      <c r="E102" s="96">
        <f>SUM([9]Sheet1!W26:W27)</f>
        <v>174</v>
      </c>
      <c r="F102" s="96">
        <f>SUM([9]Sheet1!X26:X27)</f>
        <v>105</v>
      </c>
      <c r="G102" s="96">
        <f>SUM([9]Sheet1!Y26:Y27)</f>
        <v>23</v>
      </c>
    </row>
    <row r="103" spans="1:7" x14ac:dyDescent="0.25">
      <c r="A103" s="165"/>
      <c r="B103" s="165"/>
      <c r="C103" s="96" t="s">
        <v>289</v>
      </c>
      <c r="D103" s="96">
        <f>[1]Sheet1!K104-[1]Sheet1!AA104</f>
        <v>645</v>
      </c>
      <c r="E103" s="96">
        <f>SUM([10]Sheet1!W26:W27)</f>
        <v>187</v>
      </c>
      <c r="F103" s="96">
        <f>SUM([10]Sheet1!X26:X27)</f>
        <v>127</v>
      </c>
      <c r="G103" s="96">
        <f>SUM([10]Sheet1!Y26:Y27)</f>
        <v>45</v>
      </c>
    </row>
    <row r="104" spans="1:7" x14ac:dyDescent="0.25">
      <c r="A104" s="165"/>
      <c r="B104" s="165"/>
      <c r="C104" s="96" t="s">
        <v>288</v>
      </c>
      <c r="D104" s="96">
        <f>[1]Sheet1!K105-[1]Sheet1!AA105</f>
        <v>639</v>
      </c>
      <c r="E104" s="96">
        <f>SUM([11]Sheet1!V26:V27)</f>
        <v>155</v>
      </c>
      <c r="F104" s="96">
        <f>SUM([11]Sheet1!W26:W27)</f>
        <v>83</v>
      </c>
      <c r="G104" s="96">
        <f>SUM([11]Sheet1!X26:X27)</f>
        <v>23</v>
      </c>
    </row>
    <row r="105" spans="1:7" x14ac:dyDescent="0.25">
      <c r="A105" s="165"/>
      <c r="B105" s="165"/>
      <c r="C105" s="96" t="s">
        <v>287</v>
      </c>
      <c r="D105" s="96">
        <f>[1]Sheet1!K106-[1]Sheet1!AA106</f>
        <v>602</v>
      </c>
      <c r="E105" s="98">
        <f>SUM([12]Sheet1!V26:V27)</f>
        <v>178</v>
      </c>
      <c r="F105" s="98">
        <f>SUM([12]Sheet1!W26:W27)</f>
        <v>91</v>
      </c>
      <c r="G105" s="98">
        <f>SUM([12]Sheet1!X26:X27)</f>
        <v>26</v>
      </c>
    </row>
    <row r="106" spans="1:7" x14ac:dyDescent="0.25">
      <c r="A106" s="166"/>
      <c r="B106" s="166"/>
      <c r="C106" s="96" t="s">
        <v>286</v>
      </c>
      <c r="D106" s="96">
        <f>[1]Sheet1!K107-[1]Sheet1!AA107</f>
        <v>731</v>
      </c>
      <c r="E106" s="99">
        <f>SUM([13]Sheet1!V26:V27)</f>
        <v>157</v>
      </c>
      <c r="F106" s="99">
        <f>SUM([13]Sheet1!W26:W27)</f>
        <v>137</v>
      </c>
      <c r="G106" s="99">
        <f>SUM([13]Sheet1!X26:X27)</f>
        <v>28</v>
      </c>
    </row>
    <row r="107" spans="1:7" x14ac:dyDescent="0.25">
      <c r="A107" s="101"/>
      <c r="B107" s="100" t="s">
        <v>299</v>
      </c>
      <c r="C107" s="97"/>
      <c r="D107" s="96">
        <f>SUM(D95:D106)</f>
        <v>7825</v>
      </c>
      <c r="E107" s="96">
        <f t="shared" ref="E107:G107" si="7">SUM(E95:E106)</f>
        <v>2063</v>
      </c>
      <c r="F107" s="96">
        <f t="shared" si="7"/>
        <v>1446</v>
      </c>
      <c r="G107" s="96">
        <f t="shared" si="7"/>
        <v>387</v>
      </c>
    </row>
    <row r="108" spans="1:7" x14ac:dyDescent="0.25">
      <c r="A108" s="167">
        <v>8</v>
      </c>
      <c r="B108" s="167" t="s">
        <v>261</v>
      </c>
      <c r="C108" s="96" t="s">
        <v>297</v>
      </c>
      <c r="D108" s="96">
        <f>[1]Sheet1!K109-[1]Sheet1!AA109</f>
        <v>8</v>
      </c>
      <c r="E108" s="97">
        <v>9</v>
      </c>
      <c r="F108" s="97">
        <v>3</v>
      </c>
      <c r="G108" s="97">
        <v>1</v>
      </c>
    </row>
    <row r="109" spans="1:7" x14ac:dyDescent="0.25">
      <c r="A109" s="167"/>
      <c r="B109" s="167"/>
      <c r="C109" s="96" t="s">
        <v>296</v>
      </c>
      <c r="D109" s="96">
        <f>[1]Sheet1!K110-[1]Sheet1!AA110</f>
        <v>14</v>
      </c>
      <c r="E109" s="97">
        <f>SUM([3]Sheet1!W29:W30)</f>
        <v>6</v>
      </c>
      <c r="F109" s="97">
        <v>1</v>
      </c>
      <c r="G109" s="97">
        <v>1</v>
      </c>
    </row>
    <row r="110" spans="1:7" x14ac:dyDescent="0.25">
      <c r="A110" s="167"/>
      <c r="B110" s="167"/>
      <c r="C110" s="96" t="s">
        <v>295</v>
      </c>
      <c r="D110" s="96">
        <f>[1]Sheet1!K111-[1]Sheet1!AA111</f>
        <v>8</v>
      </c>
      <c r="E110" s="97">
        <v>1</v>
      </c>
      <c r="F110" s="97">
        <v>3</v>
      </c>
      <c r="G110" s="97">
        <v>1</v>
      </c>
    </row>
    <row r="111" spans="1:7" x14ac:dyDescent="0.25">
      <c r="A111" s="167"/>
      <c r="B111" s="167"/>
      <c r="C111" s="96" t="s">
        <v>294</v>
      </c>
      <c r="D111" s="96">
        <f>[1]Sheet1!K112-[1]Sheet1!AA112</f>
        <v>11</v>
      </c>
      <c r="E111" s="97">
        <f>SUM([5]Sheet1!W29:W30)</f>
        <v>5</v>
      </c>
      <c r="F111" s="97">
        <v>1</v>
      </c>
      <c r="G111" s="97">
        <v>1</v>
      </c>
    </row>
    <row r="112" spans="1:7" x14ac:dyDescent="0.25">
      <c r="A112" s="167"/>
      <c r="B112" s="167"/>
      <c r="C112" s="96" t="s">
        <v>293</v>
      </c>
      <c r="D112" s="96">
        <f>[1]Sheet1!K113-[1]Sheet1!AA113</f>
        <v>5</v>
      </c>
      <c r="E112" s="97">
        <v>2</v>
      </c>
      <c r="F112" s="97">
        <v>3</v>
      </c>
      <c r="G112" s="97">
        <v>1</v>
      </c>
    </row>
    <row r="113" spans="1:7" x14ac:dyDescent="0.25">
      <c r="A113" s="167"/>
      <c r="B113" s="167"/>
      <c r="C113" s="96" t="s">
        <v>292</v>
      </c>
      <c r="D113" s="96">
        <f>[1]Sheet1!K114-[1]Sheet1!AA114</f>
        <v>12</v>
      </c>
      <c r="E113" s="97">
        <v>2</v>
      </c>
      <c r="F113" s="97">
        <v>2</v>
      </c>
      <c r="G113" s="97">
        <v>1</v>
      </c>
    </row>
    <row r="114" spans="1:7" x14ac:dyDescent="0.25">
      <c r="A114" s="167"/>
      <c r="B114" s="167"/>
      <c r="C114" s="96" t="s">
        <v>291</v>
      </c>
      <c r="D114" s="96">
        <f>[1]Sheet1!K115-[1]Sheet1!AA115</f>
        <v>54</v>
      </c>
      <c r="E114" s="96">
        <f>SUM([8]Sheet1!W29:W30)</f>
        <v>22</v>
      </c>
      <c r="F114" s="96">
        <f>SUM([8]Sheet1!X29:X30)</f>
        <v>38</v>
      </c>
      <c r="G114" s="96">
        <f>SUM([8]Sheet1!Y29:Y30)</f>
        <v>18</v>
      </c>
    </row>
    <row r="115" spans="1:7" x14ac:dyDescent="0.25">
      <c r="A115" s="167"/>
      <c r="B115" s="167"/>
      <c r="C115" s="96" t="s">
        <v>290</v>
      </c>
      <c r="D115" s="96">
        <f>[1]Sheet1!K116-[1]Sheet1!AA116</f>
        <v>58</v>
      </c>
      <c r="E115" s="96">
        <f>SUM([9]Sheet1!W29:W30)</f>
        <v>30</v>
      </c>
      <c r="F115" s="96">
        <f>SUM([9]Sheet1!X29:X30)</f>
        <v>58</v>
      </c>
      <c r="G115" s="96">
        <f>SUM([9]Sheet1!Y29:Y30)</f>
        <v>15</v>
      </c>
    </row>
    <row r="116" spans="1:7" x14ac:dyDescent="0.25">
      <c r="A116" s="167"/>
      <c r="B116" s="167"/>
      <c r="C116" s="96" t="s">
        <v>289</v>
      </c>
      <c r="D116" s="96">
        <v>19</v>
      </c>
      <c r="E116" s="96">
        <f>SUM([10]Sheet1!W29:W30)</f>
        <v>79</v>
      </c>
      <c r="F116" s="96">
        <f>SUM([10]Sheet1!X29:X30)</f>
        <v>18</v>
      </c>
      <c r="G116" s="96">
        <v>65</v>
      </c>
    </row>
    <row r="117" spans="1:7" x14ac:dyDescent="0.25">
      <c r="A117" s="167"/>
      <c r="B117" s="167"/>
      <c r="C117" s="96" t="s">
        <v>288</v>
      </c>
      <c r="D117" s="96">
        <f>[1]Sheet1!K118-[1]Sheet1!AA118</f>
        <v>69</v>
      </c>
      <c r="E117" s="96">
        <f>SUM([11]Sheet1!V29:V30)</f>
        <v>37</v>
      </c>
      <c r="F117" s="96">
        <f>SUM([11]Sheet1!W29:W30)</f>
        <v>47</v>
      </c>
      <c r="G117" s="96">
        <f>SUM([11]Sheet1!X29:X30)</f>
        <v>8</v>
      </c>
    </row>
    <row r="118" spans="1:7" x14ac:dyDescent="0.25">
      <c r="A118" s="167"/>
      <c r="B118" s="167"/>
      <c r="C118" s="96" t="s">
        <v>287</v>
      </c>
      <c r="D118" s="96">
        <f>[1]Sheet1!K119-[1]Sheet1!AA119</f>
        <v>50</v>
      </c>
      <c r="E118" s="98">
        <f>SUM([12]Sheet1!V29:V30)</f>
        <v>32</v>
      </c>
      <c r="F118" s="98">
        <f>SUM([12]Sheet1!W29:W30)</f>
        <v>72</v>
      </c>
      <c r="G118" s="98">
        <f>SUM([12]Sheet1!X29:X30)</f>
        <v>47</v>
      </c>
    </row>
    <row r="119" spans="1:7" x14ac:dyDescent="0.25">
      <c r="A119" s="167"/>
      <c r="B119" s="167"/>
      <c r="C119" s="96" t="s">
        <v>286</v>
      </c>
      <c r="D119" s="96">
        <f>[1]Sheet1!K120-[1]Sheet1!AA120</f>
        <v>52</v>
      </c>
      <c r="E119" s="99">
        <f>SUM([13]Sheet1!V29:V30)</f>
        <v>36</v>
      </c>
      <c r="F119" s="99">
        <f>SUM([13]Sheet1!W29:W30)</f>
        <v>103</v>
      </c>
      <c r="G119" s="99">
        <f>SUM([13]Sheet1!X29:X30)</f>
        <v>36</v>
      </c>
    </row>
    <row r="120" spans="1:7" x14ac:dyDescent="0.25">
      <c r="A120" s="101"/>
      <c r="B120" s="100" t="s">
        <v>299</v>
      </c>
      <c r="C120" s="97"/>
      <c r="D120" s="96">
        <f>SUM(D108:D119)</f>
        <v>360</v>
      </c>
      <c r="E120" s="96">
        <f t="shared" ref="E120:G120" si="8">SUM(E108:E119)</f>
        <v>261</v>
      </c>
      <c r="F120" s="96">
        <f t="shared" si="8"/>
        <v>349</v>
      </c>
      <c r="G120" s="96">
        <f t="shared" si="8"/>
        <v>195</v>
      </c>
    </row>
    <row r="121" spans="1:7" x14ac:dyDescent="0.25">
      <c r="A121" s="167">
        <v>9</v>
      </c>
      <c r="B121" s="167" t="s">
        <v>262</v>
      </c>
      <c r="C121" s="96" t="s">
        <v>297</v>
      </c>
      <c r="D121" s="96">
        <f>[1]Sheet1!K122-[1]Sheet1!AA122</f>
        <v>67</v>
      </c>
      <c r="E121" s="97">
        <f>SUM([2]Sheet1!W32:W33)</f>
        <v>30</v>
      </c>
      <c r="F121" s="97">
        <f>SUM([2]Sheet1!X32:X33)</f>
        <v>16</v>
      </c>
      <c r="G121" s="97">
        <f>SUM([2]Sheet1!Y32:Y33)</f>
        <v>13</v>
      </c>
    </row>
    <row r="122" spans="1:7" x14ac:dyDescent="0.25">
      <c r="A122" s="167"/>
      <c r="B122" s="167"/>
      <c r="C122" s="96" t="s">
        <v>296</v>
      </c>
      <c r="D122" s="96">
        <f>[1]Sheet1!K123-[1]Sheet1!AA123</f>
        <v>63</v>
      </c>
      <c r="E122" s="97">
        <f>SUM([3]Sheet1!W32:W33)</f>
        <v>14</v>
      </c>
      <c r="F122" s="97">
        <f>SUM([3]Sheet1!X32:X33)</f>
        <v>4</v>
      </c>
      <c r="G122" s="97">
        <f>SUM([3]Sheet1!Y32:Y33)</f>
        <v>3</v>
      </c>
    </row>
    <row r="123" spans="1:7" x14ac:dyDescent="0.25">
      <c r="A123" s="167"/>
      <c r="B123" s="167"/>
      <c r="C123" s="96" t="s">
        <v>295</v>
      </c>
      <c r="D123" s="96">
        <f>[1]Sheet1!K124-[1]Sheet1!AA124</f>
        <v>67</v>
      </c>
      <c r="E123" s="97">
        <f>SUM('[4]March, 2014'!W32:W33)</f>
        <v>20</v>
      </c>
      <c r="F123" s="97">
        <f>SUM('[4]March, 2014'!X32:X33)</f>
        <v>8</v>
      </c>
      <c r="G123" s="97">
        <f>SUM('[4]March, 2014'!Y32:Y33)</f>
        <v>7</v>
      </c>
    </row>
    <row r="124" spans="1:7" x14ac:dyDescent="0.25">
      <c r="A124" s="167"/>
      <c r="B124" s="167"/>
      <c r="C124" s="96" t="s">
        <v>294</v>
      </c>
      <c r="D124" s="96">
        <f>[1]Sheet1!K125-[1]Sheet1!AA125</f>
        <v>29</v>
      </c>
      <c r="E124" s="97">
        <v>2</v>
      </c>
      <c r="F124" s="97">
        <v>2</v>
      </c>
      <c r="G124" s="97">
        <f>SUM([5]Sheet1!Y32:Y33)</f>
        <v>4</v>
      </c>
    </row>
    <row r="125" spans="1:7" x14ac:dyDescent="0.25">
      <c r="A125" s="167"/>
      <c r="B125" s="167"/>
      <c r="C125" s="96" t="s">
        <v>293</v>
      </c>
      <c r="D125" s="96">
        <f>[1]Sheet1!K126-[1]Sheet1!AA126</f>
        <v>77</v>
      </c>
      <c r="E125" s="97">
        <v>3</v>
      </c>
      <c r="F125" s="97">
        <v>4</v>
      </c>
      <c r="G125" s="97">
        <f>SUM([6]Sheet1!Y32:Y33)</f>
        <v>10</v>
      </c>
    </row>
    <row r="126" spans="1:7" x14ac:dyDescent="0.25">
      <c r="A126" s="167"/>
      <c r="B126" s="167"/>
      <c r="C126" s="96" t="s">
        <v>292</v>
      </c>
      <c r="D126" s="96">
        <f>[1]Sheet1!K127-[1]Sheet1!AA127</f>
        <v>19</v>
      </c>
      <c r="E126" s="97">
        <f>SUM([7]Sheet1!W32:W33)</f>
        <v>57</v>
      </c>
      <c r="F126" s="97">
        <f>SUM([7]Sheet1!X32:X33)</f>
        <v>25</v>
      </c>
      <c r="G126" s="97">
        <f>SUM([7]Sheet1!Y32:Y33)</f>
        <v>4</v>
      </c>
    </row>
    <row r="127" spans="1:7" x14ac:dyDescent="0.25">
      <c r="A127" s="167"/>
      <c r="B127" s="167"/>
      <c r="C127" s="96" t="s">
        <v>291</v>
      </c>
      <c r="D127" s="96">
        <f>[1]Sheet1!K128-[1]Sheet1!AA128</f>
        <v>45</v>
      </c>
      <c r="E127" s="96">
        <f>SUM([8]Sheet1!W32:W33)</f>
        <v>69</v>
      </c>
      <c r="F127" s="96">
        <f>SUM([8]Sheet1!X32:X33)</f>
        <v>17</v>
      </c>
      <c r="G127" s="96">
        <f>SUM([8]Sheet1!Y32:Y33)</f>
        <v>9</v>
      </c>
    </row>
    <row r="128" spans="1:7" x14ac:dyDescent="0.25">
      <c r="A128" s="167"/>
      <c r="B128" s="167"/>
      <c r="C128" s="96" t="s">
        <v>290</v>
      </c>
      <c r="D128" s="96">
        <f>[1]Sheet1!K129-[1]Sheet1!AA129</f>
        <v>21</v>
      </c>
      <c r="E128" s="96">
        <f>SUM([9]Sheet1!W32:W33)</f>
        <v>82</v>
      </c>
      <c r="F128" s="96">
        <f>SUM([9]Sheet1!X32:X33)</f>
        <v>26</v>
      </c>
      <c r="G128" s="96">
        <f>SUM([9]Sheet1!Y32:Y33)</f>
        <v>14</v>
      </c>
    </row>
    <row r="129" spans="1:7" x14ac:dyDescent="0.25">
      <c r="A129" s="167"/>
      <c r="B129" s="167"/>
      <c r="C129" s="96" t="s">
        <v>289</v>
      </c>
      <c r="D129" s="96">
        <f>[1]Sheet1!K130-[1]Sheet1!AA130</f>
        <v>103</v>
      </c>
      <c r="E129" s="96">
        <v>2</v>
      </c>
      <c r="F129" s="96">
        <v>8</v>
      </c>
      <c r="G129" s="96">
        <f>SUM([10]Sheet1!Y32:Y33)</f>
        <v>12</v>
      </c>
    </row>
    <row r="130" spans="1:7" x14ac:dyDescent="0.25">
      <c r="A130" s="167"/>
      <c r="B130" s="167"/>
      <c r="C130" s="96" t="s">
        <v>288</v>
      </c>
      <c r="D130" s="96">
        <f>[1]Sheet1!K131-[1]Sheet1!AA131</f>
        <v>20</v>
      </c>
      <c r="E130" s="96">
        <f>SUM([11]Sheet1!V32:V33)</f>
        <v>55</v>
      </c>
      <c r="F130" s="96">
        <f>SUM([11]Sheet1!W32:W33)</f>
        <v>13</v>
      </c>
      <c r="G130" s="96">
        <f>SUM([11]Sheet1!X32:X33)</f>
        <v>5</v>
      </c>
    </row>
    <row r="131" spans="1:7" x14ac:dyDescent="0.25">
      <c r="A131" s="167"/>
      <c r="B131" s="167"/>
      <c r="C131" s="96" t="s">
        <v>287</v>
      </c>
      <c r="D131" s="96">
        <f>[1]Sheet1!K132-[1]Sheet1!AA132</f>
        <v>39</v>
      </c>
      <c r="E131" s="98">
        <f>SUM([12]Sheet1!V32:V33)</f>
        <v>86</v>
      </c>
      <c r="F131" s="98">
        <f>SUM([12]Sheet1!W32:W33)</f>
        <v>28</v>
      </c>
      <c r="G131" s="98">
        <f>SUM([12]Sheet1!X32:X33)</f>
        <v>12</v>
      </c>
    </row>
    <row r="132" spans="1:7" x14ac:dyDescent="0.25">
      <c r="A132" s="167"/>
      <c r="B132" s="167"/>
      <c r="C132" s="96" t="s">
        <v>286</v>
      </c>
      <c r="D132" s="96">
        <f>[1]Sheet1!K133-[1]Sheet1!AA133</f>
        <v>10</v>
      </c>
      <c r="E132" s="99">
        <f>SUM([13]Sheet1!V32:V33)</f>
        <v>73</v>
      </c>
      <c r="F132" s="99">
        <f>SUM([13]Sheet1!W32:W33)</f>
        <v>27</v>
      </c>
      <c r="G132" s="99">
        <f>SUM([13]Sheet1!X32:X33)</f>
        <v>9</v>
      </c>
    </row>
    <row r="133" spans="1:7" x14ac:dyDescent="0.25">
      <c r="A133" s="101"/>
      <c r="B133" s="100" t="s">
        <v>299</v>
      </c>
      <c r="C133" s="97"/>
      <c r="D133" s="96">
        <f>SUM(D121:D132)</f>
        <v>560</v>
      </c>
      <c r="E133" s="96">
        <f t="shared" ref="E133:G133" si="9">SUM(E121:E132)</f>
        <v>493</v>
      </c>
      <c r="F133" s="96">
        <f t="shared" si="9"/>
        <v>178</v>
      </c>
      <c r="G133" s="96">
        <f t="shared" si="9"/>
        <v>102</v>
      </c>
    </row>
    <row r="134" spans="1:7" x14ac:dyDescent="0.25">
      <c r="A134" s="164">
        <v>10</v>
      </c>
      <c r="B134" s="167" t="s">
        <v>263</v>
      </c>
      <c r="C134" s="96" t="s">
        <v>297</v>
      </c>
      <c r="D134" s="96">
        <f>[1]Sheet1!K135-[1]Sheet1!AA135</f>
        <v>99</v>
      </c>
      <c r="E134" s="97">
        <f>SUM([2]Sheet1!W35:W36)</f>
        <v>25</v>
      </c>
      <c r="F134" s="97">
        <f>SUM([2]Sheet1!X35:X36)</f>
        <v>15</v>
      </c>
      <c r="G134" s="97">
        <f>SUM([2]Sheet1!Y35:Y36)</f>
        <v>4</v>
      </c>
    </row>
    <row r="135" spans="1:7" x14ac:dyDescent="0.25">
      <c r="A135" s="165"/>
      <c r="B135" s="167"/>
      <c r="C135" s="96" t="s">
        <v>296</v>
      </c>
      <c r="D135" s="96">
        <f>[1]Sheet1!K136-[1]Sheet1!AA136</f>
        <v>104</v>
      </c>
      <c r="E135" s="97">
        <f>SUM([3]Sheet1!W35:W36)</f>
        <v>21</v>
      </c>
      <c r="F135" s="97">
        <f>SUM([3]Sheet1!X35:X36)</f>
        <v>10</v>
      </c>
      <c r="G135" s="97">
        <f>SUM([3]Sheet1!Y35:Y36)</f>
        <v>6</v>
      </c>
    </row>
    <row r="136" spans="1:7" x14ac:dyDescent="0.25">
      <c r="A136" s="165"/>
      <c r="B136" s="167"/>
      <c r="C136" s="96" t="s">
        <v>295</v>
      </c>
      <c r="D136" s="96">
        <f>[1]Sheet1!K137-[1]Sheet1!AA137</f>
        <v>87</v>
      </c>
      <c r="E136" s="97">
        <f>SUM('[4]March, 2014'!W35:W36)</f>
        <v>46</v>
      </c>
      <c r="F136" s="97">
        <f>SUM('[4]March, 2014'!X35:X36)</f>
        <v>24</v>
      </c>
      <c r="G136" s="97">
        <f>SUM('[4]March, 2014'!Y35:Y36)</f>
        <v>12</v>
      </c>
    </row>
    <row r="137" spans="1:7" x14ac:dyDescent="0.25">
      <c r="A137" s="165"/>
      <c r="B137" s="167"/>
      <c r="C137" s="96" t="s">
        <v>294</v>
      </c>
      <c r="D137" s="96">
        <f>[1]Sheet1!K138-[1]Sheet1!AA138</f>
        <v>136</v>
      </c>
      <c r="E137" s="97">
        <f>SUM([5]Sheet1!W35:W36)</f>
        <v>11</v>
      </c>
      <c r="F137" s="97">
        <f>SUM([5]Sheet1!X35:X36)</f>
        <v>3</v>
      </c>
      <c r="G137" s="97">
        <f>SUM([5]Sheet1!Y35:Y36)</f>
        <v>1</v>
      </c>
    </row>
    <row r="138" spans="1:7" x14ac:dyDescent="0.25">
      <c r="A138" s="165"/>
      <c r="B138" s="167"/>
      <c r="C138" s="96" t="s">
        <v>293</v>
      </c>
      <c r="D138" s="96">
        <f>[1]Sheet1!K139-[1]Sheet1!AA139</f>
        <v>98</v>
      </c>
      <c r="E138" s="97">
        <f>SUM([6]Sheet1!W35:W36)</f>
        <v>23</v>
      </c>
      <c r="F138" s="97">
        <f>SUM([6]Sheet1!X35:X36)</f>
        <v>16</v>
      </c>
      <c r="G138" s="97">
        <f>SUM([6]Sheet1!Y35:Y36)</f>
        <v>7</v>
      </c>
    </row>
    <row r="139" spans="1:7" x14ac:dyDescent="0.25">
      <c r="A139" s="165"/>
      <c r="B139" s="167"/>
      <c r="C139" s="96" t="s">
        <v>292</v>
      </c>
      <c r="D139" s="96">
        <f>[1]Sheet1!K140-[1]Sheet1!AA140</f>
        <v>158</v>
      </c>
      <c r="E139" s="97">
        <f>SUM([7]Sheet1!W35:W36)</f>
        <v>14</v>
      </c>
      <c r="F139" s="97">
        <f>SUM([7]Sheet1!X35:X36)</f>
        <v>7</v>
      </c>
      <c r="G139" s="97">
        <f>SUM([7]Sheet1!Y35:Y36)</f>
        <v>3</v>
      </c>
    </row>
    <row r="140" spans="1:7" x14ac:dyDescent="0.25">
      <c r="A140" s="165"/>
      <c r="B140" s="167"/>
      <c r="C140" s="96" t="s">
        <v>291</v>
      </c>
      <c r="D140" s="96">
        <f>[1]Sheet1!K141-[1]Sheet1!AA141</f>
        <v>85</v>
      </c>
      <c r="E140" s="96">
        <f>SUM([8]Sheet1!W35:W36)</f>
        <v>17</v>
      </c>
      <c r="F140" s="96">
        <f>SUM([8]Sheet1!X35:X36)</f>
        <v>27</v>
      </c>
      <c r="G140" s="96">
        <f>SUM([8]Sheet1!Y35:Y36)</f>
        <v>19</v>
      </c>
    </row>
    <row r="141" spans="1:7" x14ac:dyDescent="0.25">
      <c r="A141" s="165"/>
      <c r="B141" s="167"/>
      <c r="C141" s="96" t="s">
        <v>290</v>
      </c>
      <c r="D141" s="96">
        <f>[1]Sheet1!K142-[1]Sheet1!AA142</f>
        <v>82</v>
      </c>
      <c r="E141" s="96">
        <f>SUM([9]Sheet1!W35:W36)</f>
        <v>14</v>
      </c>
      <c r="F141" s="96">
        <f>SUM([9]Sheet1!X35:X36)</f>
        <v>35</v>
      </c>
      <c r="G141" s="96">
        <f>SUM([9]Sheet1!Y35:Y36)</f>
        <v>29</v>
      </c>
    </row>
    <row r="142" spans="1:7" x14ac:dyDescent="0.25">
      <c r="A142" s="165"/>
      <c r="B142" s="167"/>
      <c r="C142" s="96" t="s">
        <v>289</v>
      </c>
      <c r="D142" s="96">
        <f>[1]Sheet1!K143-[1]Sheet1!AA143</f>
        <v>102</v>
      </c>
      <c r="E142" s="96">
        <f>SUM([10]Sheet1!W35:W36)</f>
        <v>18</v>
      </c>
      <c r="F142" s="96">
        <f>SUM([10]Sheet1!X35:X36)</f>
        <v>50</v>
      </c>
      <c r="G142" s="96">
        <f>SUM([10]Sheet1!Y35:Y36)</f>
        <v>37</v>
      </c>
    </row>
    <row r="143" spans="1:7" x14ac:dyDescent="0.25">
      <c r="A143" s="165"/>
      <c r="B143" s="167"/>
      <c r="C143" s="96" t="s">
        <v>288</v>
      </c>
      <c r="D143" s="96">
        <f>[1]Sheet1!K144-[1]Sheet1!AA144</f>
        <v>96</v>
      </c>
      <c r="E143" s="96">
        <f>SUM([11]Sheet1!V35:V36)</f>
        <v>15</v>
      </c>
      <c r="F143" s="96">
        <f>SUM([11]Sheet1!W35:W36)</f>
        <v>48</v>
      </c>
      <c r="G143" s="96">
        <f>SUM([11]Sheet1!X35:X36)</f>
        <v>56</v>
      </c>
    </row>
    <row r="144" spans="1:7" x14ac:dyDescent="0.25">
      <c r="A144" s="165"/>
      <c r="B144" s="167"/>
      <c r="C144" s="96" t="s">
        <v>287</v>
      </c>
      <c r="D144" s="96">
        <f>[1]Sheet1!K145-[1]Sheet1!AA145</f>
        <v>74</v>
      </c>
      <c r="E144" s="98">
        <f>SUM([12]Sheet1!V35:V36)</f>
        <v>20</v>
      </c>
      <c r="F144" s="98">
        <f>SUM([12]Sheet1!W35:W36)</f>
        <v>33</v>
      </c>
      <c r="G144" s="98">
        <f>SUM([12]Sheet1!X35:X36)</f>
        <v>36</v>
      </c>
    </row>
    <row r="145" spans="1:7" x14ac:dyDescent="0.25">
      <c r="A145" s="166"/>
      <c r="B145" s="167"/>
      <c r="C145" s="96" t="s">
        <v>286</v>
      </c>
      <c r="D145" s="96">
        <f>[1]Sheet1!K146-[1]Sheet1!AA146</f>
        <v>91</v>
      </c>
      <c r="E145" s="99">
        <f>SUM([13]Sheet1!V35:V36)</f>
        <v>29</v>
      </c>
      <c r="F145" s="99">
        <f>SUM([13]Sheet1!W35:W36)</f>
        <v>59</v>
      </c>
      <c r="G145" s="99">
        <f>SUM([13]Sheet1!X35:X36)</f>
        <v>53</v>
      </c>
    </row>
    <row r="146" spans="1:7" x14ac:dyDescent="0.25">
      <c r="A146" s="101"/>
      <c r="B146" s="100" t="s">
        <v>299</v>
      </c>
      <c r="C146" s="97"/>
      <c r="D146" s="96">
        <f>SUM(D134:D145)</f>
        <v>1212</v>
      </c>
      <c r="E146" s="96">
        <f t="shared" ref="E146:G146" si="10">SUM(E134:E145)</f>
        <v>253</v>
      </c>
      <c r="F146" s="96">
        <f t="shared" si="10"/>
        <v>327</v>
      </c>
      <c r="G146" s="96">
        <f t="shared" si="10"/>
        <v>263</v>
      </c>
    </row>
    <row r="147" spans="1:7" x14ac:dyDescent="0.25">
      <c r="A147" s="164">
        <v>11</v>
      </c>
      <c r="B147" s="167" t="s">
        <v>264</v>
      </c>
      <c r="C147" s="96" t="s">
        <v>297</v>
      </c>
      <c r="D147" s="96">
        <f>[1]Sheet1!K148-[1]Sheet1!AA148</f>
        <v>81</v>
      </c>
      <c r="E147" s="97">
        <f>SUM([2]Sheet1!W38:W39)</f>
        <v>14</v>
      </c>
      <c r="F147" s="97">
        <f>SUM([2]Sheet1!X38:X39)</f>
        <v>20</v>
      </c>
      <c r="G147" s="97">
        <f>SUM([2]Sheet1!Y38:Y39)</f>
        <v>5</v>
      </c>
    </row>
    <row r="148" spans="1:7" x14ac:dyDescent="0.25">
      <c r="A148" s="165"/>
      <c r="B148" s="167"/>
      <c r="C148" s="96" t="s">
        <v>296</v>
      </c>
      <c r="D148" s="96">
        <f>[1]Sheet1!K149-[1]Sheet1!AA149</f>
        <v>72</v>
      </c>
      <c r="E148" s="97">
        <f>SUM([3]Sheet1!W38:W39)</f>
        <v>27</v>
      </c>
      <c r="F148" s="97">
        <f>SUM([3]Sheet1!X38:X39)</f>
        <v>41</v>
      </c>
      <c r="G148" s="97">
        <f>SUM([3]Sheet1!Y38:Y39)</f>
        <v>10</v>
      </c>
    </row>
    <row r="149" spans="1:7" x14ac:dyDescent="0.25">
      <c r="A149" s="165"/>
      <c r="B149" s="167"/>
      <c r="C149" s="96" t="s">
        <v>295</v>
      </c>
      <c r="D149" s="96">
        <f>[1]Sheet1!K150-[1]Sheet1!AA150</f>
        <v>84</v>
      </c>
      <c r="E149" s="97">
        <f>SUM('[4]March, 2014'!W38:W39)</f>
        <v>24</v>
      </c>
      <c r="F149" s="97">
        <f>SUM('[4]March, 2014'!X38:X39)</f>
        <v>23</v>
      </c>
      <c r="G149" s="97">
        <f>SUM('[4]March, 2014'!Y38:Y39)</f>
        <v>11</v>
      </c>
    </row>
    <row r="150" spans="1:7" x14ac:dyDescent="0.25">
      <c r="A150" s="165"/>
      <c r="B150" s="167"/>
      <c r="C150" s="96" t="s">
        <v>294</v>
      </c>
      <c r="D150" s="96">
        <f>[1]Sheet1!K151-[1]Sheet1!AA151</f>
        <v>69</v>
      </c>
      <c r="E150" s="97">
        <f>SUM([5]Sheet1!W38:W39)</f>
        <v>20</v>
      </c>
      <c r="F150" s="97">
        <f>SUM([5]Sheet1!X38:X39)</f>
        <v>13</v>
      </c>
      <c r="G150" s="97">
        <f>SUM([5]Sheet1!Y38:Y39)</f>
        <v>0</v>
      </c>
    </row>
    <row r="151" spans="1:7" x14ac:dyDescent="0.25">
      <c r="A151" s="165"/>
      <c r="B151" s="167"/>
      <c r="C151" s="96" t="s">
        <v>293</v>
      </c>
      <c r="D151" s="96">
        <f>[1]Sheet1!K152-[1]Sheet1!AA152</f>
        <v>92</v>
      </c>
      <c r="E151" s="97">
        <f>SUM([6]Sheet1!W38:W39)</f>
        <v>10</v>
      </c>
      <c r="F151" s="97">
        <f>SUM([6]Sheet1!X38:X39)</f>
        <v>30</v>
      </c>
      <c r="G151" s="97">
        <f>SUM([6]Sheet1!Y38:Y39)</f>
        <v>10</v>
      </c>
    </row>
    <row r="152" spans="1:7" x14ac:dyDescent="0.25">
      <c r="A152" s="165"/>
      <c r="B152" s="167"/>
      <c r="C152" s="96" t="s">
        <v>292</v>
      </c>
      <c r="D152" s="96">
        <f>[1]Sheet1!K153-[1]Sheet1!AA153</f>
        <v>72</v>
      </c>
      <c r="E152" s="97">
        <f>SUM([7]Sheet1!W38:W39)</f>
        <v>15</v>
      </c>
      <c r="F152" s="97">
        <f>SUM([7]Sheet1!X38:X39)</f>
        <v>20</v>
      </c>
      <c r="G152" s="97">
        <f>SUM([7]Sheet1!Y38:Y39)</f>
        <v>9</v>
      </c>
    </row>
    <row r="153" spans="1:7" x14ac:dyDescent="0.25">
      <c r="A153" s="165"/>
      <c r="B153" s="167"/>
      <c r="C153" s="96" t="s">
        <v>291</v>
      </c>
      <c r="D153" s="96">
        <f>[1]Sheet1!K154-[1]Sheet1!AA154</f>
        <v>89</v>
      </c>
      <c r="E153" s="96">
        <f>SUM([8]Sheet1!W38:W39)</f>
        <v>37</v>
      </c>
      <c r="F153" s="96">
        <f>SUM([8]Sheet1!X38:X39)</f>
        <v>17</v>
      </c>
      <c r="G153" s="96">
        <f>SUM([8]Sheet1!Y38:Y39)</f>
        <v>13</v>
      </c>
    </row>
    <row r="154" spans="1:7" x14ac:dyDescent="0.25">
      <c r="A154" s="165"/>
      <c r="B154" s="167"/>
      <c r="C154" s="96" t="s">
        <v>290</v>
      </c>
      <c r="D154" s="96">
        <f>[1]Sheet1!K155-[1]Sheet1!AA155</f>
        <v>119</v>
      </c>
      <c r="E154" s="96">
        <f>SUM([9]Sheet1!W38:W39)</f>
        <v>13</v>
      </c>
      <c r="F154" s="96">
        <f>SUM([9]Sheet1!X38:X39)</f>
        <v>29</v>
      </c>
      <c r="G154" s="96">
        <f>SUM([9]Sheet1!Y38:Y39)</f>
        <v>11</v>
      </c>
    </row>
    <row r="155" spans="1:7" x14ac:dyDescent="0.25">
      <c r="A155" s="165"/>
      <c r="B155" s="167"/>
      <c r="C155" s="96" t="s">
        <v>289</v>
      </c>
      <c r="D155" s="96">
        <f>[1]Sheet1!K156-[1]Sheet1!AA156</f>
        <v>90</v>
      </c>
      <c r="E155" s="96">
        <f>SUM([10]Sheet1!W38:W39)</f>
        <v>25</v>
      </c>
      <c r="F155" s="96">
        <f>SUM([10]Sheet1!X38:X39)</f>
        <v>41</v>
      </c>
      <c r="G155" s="96">
        <f>SUM([10]Sheet1!Y38:Y39)</f>
        <v>15</v>
      </c>
    </row>
    <row r="156" spans="1:7" x14ac:dyDescent="0.25">
      <c r="A156" s="165"/>
      <c r="B156" s="167"/>
      <c r="C156" s="96" t="s">
        <v>288</v>
      </c>
      <c r="D156" s="96">
        <f>[1]Sheet1!K157-[1]Sheet1!AA157</f>
        <v>99</v>
      </c>
      <c r="E156" s="96">
        <f>SUM([11]Sheet1!V38:V39)</f>
        <v>12</v>
      </c>
      <c r="F156" s="96">
        <f>SUM([11]Sheet1!W38:W39)</f>
        <v>14</v>
      </c>
      <c r="G156" s="96">
        <f>SUM([11]Sheet1!X38:X39)</f>
        <v>6</v>
      </c>
    </row>
    <row r="157" spans="1:7" x14ac:dyDescent="0.25">
      <c r="A157" s="165"/>
      <c r="B157" s="167"/>
      <c r="C157" s="96" t="s">
        <v>287</v>
      </c>
      <c r="D157" s="96">
        <f>[1]Sheet1!K158-[1]Sheet1!AA158</f>
        <v>73</v>
      </c>
      <c r="E157" s="98">
        <f>SUM([12]Sheet1!V38:V39)</f>
        <v>6</v>
      </c>
      <c r="F157" s="98">
        <f>SUM([12]Sheet1!W38:W39)</f>
        <v>28</v>
      </c>
      <c r="G157" s="98">
        <f>SUM([12]Sheet1!X38:X39)</f>
        <v>3</v>
      </c>
    </row>
    <row r="158" spans="1:7" x14ac:dyDescent="0.25">
      <c r="A158" s="166"/>
      <c r="B158" s="167"/>
      <c r="C158" s="96" t="s">
        <v>286</v>
      </c>
      <c r="D158" s="96">
        <f>[1]Sheet1!K159-[1]Sheet1!AA159</f>
        <v>105</v>
      </c>
      <c r="E158" s="99">
        <f>SUM([13]Sheet1!V38:V39)</f>
        <v>31</v>
      </c>
      <c r="F158" s="99">
        <f>SUM([13]Sheet1!W38:W39)</f>
        <v>23</v>
      </c>
      <c r="G158" s="99">
        <f>SUM([13]Sheet1!X38:X39)</f>
        <v>10</v>
      </c>
    </row>
    <row r="159" spans="1:7" x14ac:dyDescent="0.25">
      <c r="A159" s="101"/>
      <c r="B159" s="100" t="s">
        <v>299</v>
      </c>
      <c r="C159" s="97"/>
      <c r="D159" s="96">
        <f>SUM(D147:D158)</f>
        <v>1045</v>
      </c>
      <c r="E159" s="96">
        <f t="shared" ref="E159:G159" si="11">SUM(E147:E158)</f>
        <v>234</v>
      </c>
      <c r="F159" s="96">
        <f t="shared" si="11"/>
        <v>299</v>
      </c>
      <c r="G159" s="96">
        <f t="shared" si="11"/>
        <v>103</v>
      </c>
    </row>
    <row r="160" spans="1:7" x14ac:dyDescent="0.25">
      <c r="A160" s="164">
        <v>12</v>
      </c>
      <c r="B160" s="167" t="s">
        <v>265</v>
      </c>
      <c r="C160" s="96" t="s">
        <v>297</v>
      </c>
      <c r="D160" s="96">
        <f>[1]Sheet1!K161-[1]Sheet1!AA161</f>
        <v>220</v>
      </c>
      <c r="E160" s="97">
        <f>SUM([2]Sheet1!W41:W42)</f>
        <v>234</v>
      </c>
      <c r="F160" s="97">
        <f>SUM([2]Sheet1!X41:X42)</f>
        <v>61</v>
      </c>
      <c r="G160" s="97">
        <f>SUM([2]Sheet1!Y41:Y42)</f>
        <v>8</v>
      </c>
    </row>
    <row r="161" spans="1:7" x14ac:dyDescent="0.25">
      <c r="A161" s="165"/>
      <c r="B161" s="167"/>
      <c r="C161" s="96" t="s">
        <v>296</v>
      </c>
      <c r="D161" s="96">
        <f>[1]Sheet1!K162-[1]Sheet1!AA162</f>
        <v>42</v>
      </c>
      <c r="E161" s="97">
        <f>SUM([3]Sheet1!W41:W42)</f>
        <v>374</v>
      </c>
      <c r="F161" s="97">
        <f>SUM([3]Sheet1!X41:X42)</f>
        <v>45</v>
      </c>
      <c r="G161" s="97">
        <f>SUM([3]Sheet1!Y41:Y42)</f>
        <v>1</v>
      </c>
    </row>
    <row r="162" spans="1:7" x14ac:dyDescent="0.25">
      <c r="A162" s="165"/>
      <c r="B162" s="167"/>
      <c r="C162" s="96" t="s">
        <v>295</v>
      </c>
      <c r="D162" s="96">
        <f>[1]Sheet1!K163-[1]Sheet1!AA163</f>
        <v>400</v>
      </c>
      <c r="E162" s="97">
        <v>28</v>
      </c>
      <c r="F162" s="97">
        <f>SUM('[4]March, 2014'!X41:X42)</f>
        <v>47</v>
      </c>
      <c r="G162" s="97">
        <f>SUM('[4]March, 2014'!Y41:Y42)</f>
        <v>0</v>
      </c>
    </row>
    <row r="163" spans="1:7" x14ac:dyDescent="0.25">
      <c r="A163" s="165"/>
      <c r="B163" s="167"/>
      <c r="C163" s="96" t="s">
        <v>294</v>
      </c>
      <c r="D163" s="96">
        <f>[1]Sheet1!K164-[1]Sheet1!AA164</f>
        <v>295</v>
      </c>
      <c r="E163" s="97">
        <v>38</v>
      </c>
      <c r="F163" s="97">
        <f>SUM([5]Sheet1!X41:X42)</f>
        <v>43</v>
      </c>
      <c r="G163" s="97">
        <f>SUM([5]Sheet1!Y41:Y42)</f>
        <v>5</v>
      </c>
    </row>
    <row r="164" spans="1:7" x14ac:dyDescent="0.25">
      <c r="A164" s="165"/>
      <c r="B164" s="167"/>
      <c r="C164" s="96" t="s">
        <v>293</v>
      </c>
      <c r="D164" s="96">
        <f>[1]Sheet1!K165-[1]Sheet1!AA165</f>
        <v>199</v>
      </c>
      <c r="E164" s="97">
        <v>41</v>
      </c>
      <c r="F164" s="97">
        <v>46</v>
      </c>
      <c r="G164" s="97">
        <v>97</v>
      </c>
    </row>
    <row r="165" spans="1:7" x14ac:dyDescent="0.25">
      <c r="A165" s="165"/>
      <c r="B165" s="167"/>
      <c r="C165" s="96" t="s">
        <v>292</v>
      </c>
      <c r="D165" s="96">
        <f>[1]Sheet1!K166-[1]Sheet1!AA166</f>
        <v>492</v>
      </c>
      <c r="E165" s="97">
        <f>SUM([7]Sheet1!W41:W42)</f>
        <v>340</v>
      </c>
      <c r="F165" s="97">
        <f>SUM([7]Sheet1!X41:X42)</f>
        <v>67</v>
      </c>
      <c r="G165" s="97">
        <f>SUM([7]Sheet1!Y41:Y42)</f>
        <v>6</v>
      </c>
    </row>
    <row r="166" spans="1:7" x14ac:dyDescent="0.25">
      <c r="A166" s="165"/>
      <c r="B166" s="167"/>
      <c r="C166" s="96" t="s">
        <v>291</v>
      </c>
      <c r="D166" s="96">
        <f>[1]Sheet1!K167-[1]Sheet1!AA167</f>
        <v>432</v>
      </c>
      <c r="E166" s="96">
        <f>SUM([8]Sheet1!W41:W42)</f>
        <v>210</v>
      </c>
      <c r="F166" s="96">
        <f>SUM([8]Sheet1!X41:X42)</f>
        <v>61</v>
      </c>
      <c r="G166" s="96">
        <f>SUM([8]Sheet1!Y41:Y42)</f>
        <v>7</v>
      </c>
    </row>
    <row r="167" spans="1:7" x14ac:dyDescent="0.25">
      <c r="A167" s="165"/>
      <c r="B167" s="167"/>
      <c r="C167" s="96" t="s">
        <v>290</v>
      </c>
      <c r="D167" s="96">
        <f>[1]Sheet1!K168-[1]Sheet1!AA168</f>
        <v>272</v>
      </c>
      <c r="E167" s="96">
        <f>SUM([9]Sheet1!W41:W42)</f>
        <v>220</v>
      </c>
      <c r="F167" s="96">
        <f>SUM([9]Sheet1!X41:X42)</f>
        <v>78</v>
      </c>
      <c r="G167" s="96">
        <f>SUM([9]Sheet1!Y41:Y42)</f>
        <v>5</v>
      </c>
    </row>
    <row r="168" spans="1:7" x14ac:dyDescent="0.25">
      <c r="A168" s="165"/>
      <c r="B168" s="167"/>
      <c r="C168" s="96" t="s">
        <v>289</v>
      </c>
      <c r="D168" s="96">
        <f>[1]Sheet1!K169-[1]Sheet1!AA169</f>
        <v>320</v>
      </c>
      <c r="E168" s="96">
        <f>SUM([10]Sheet1!W41:W42)</f>
        <v>171</v>
      </c>
      <c r="F168" s="96">
        <f>SUM([10]Sheet1!X41:X42)</f>
        <v>143</v>
      </c>
      <c r="G168" s="96">
        <f>SUM([10]Sheet1!Y41:Y42)</f>
        <v>16</v>
      </c>
    </row>
    <row r="169" spans="1:7" x14ac:dyDescent="0.25">
      <c r="A169" s="165"/>
      <c r="B169" s="167"/>
      <c r="C169" s="96" t="s">
        <v>288</v>
      </c>
      <c r="D169" s="96">
        <f>[1]Sheet1!K170-[1]Sheet1!AA170</f>
        <v>261</v>
      </c>
      <c r="E169" s="96">
        <f>SUM([11]Sheet1!V41:V42)</f>
        <v>174</v>
      </c>
      <c r="F169" s="96">
        <f>SUM([11]Sheet1!W41:W42)</f>
        <v>115</v>
      </c>
      <c r="G169" s="96">
        <f>SUM([11]Sheet1!X41:X42)</f>
        <v>15</v>
      </c>
    </row>
    <row r="170" spans="1:7" x14ac:dyDescent="0.25">
      <c r="A170" s="165"/>
      <c r="B170" s="167"/>
      <c r="C170" s="96" t="s">
        <v>287</v>
      </c>
      <c r="D170" s="96">
        <f>[1]Sheet1!K171-[1]Sheet1!AA171</f>
        <v>197</v>
      </c>
      <c r="E170" s="98">
        <f>SUM([12]Sheet1!V41:V42)</f>
        <v>195</v>
      </c>
      <c r="F170" s="98">
        <f>SUM([12]Sheet1!W41:W42)</f>
        <v>98</v>
      </c>
      <c r="G170" s="98">
        <f>SUM([12]Sheet1!X41:X42)</f>
        <v>11</v>
      </c>
    </row>
    <row r="171" spans="1:7" x14ac:dyDescent="0.25">
      <c r="A171" s="166"/>
      <c r="B171" s="167"/>
      <c r="C171" s="96" t="s">
        <v>286</v>
      </c>
      <c r="D171" s="96">
        <f>[1]Sheet1!K172-[1]Sheet1!AA172</f>
        <v>293</v>
      </c>
      <c r="E171" s="99">
        <f>SUM([13]Sheet1!V41:V42)</f>
        <v>199</v>
      </c>
      <c r="F171" s="99">
        <f>SUM([13]Sheet1!W41:W42)</f>
        <v>182</v>
      </c>
      <c r="G171" s="99">
        <f>SUM([13]Sheet1!X41:X42)</f>
        <v>52</v>
      </c>
    </row>
    <row r="172" spans="1:7" x14ac:dyDescent="0.25">
      <c r="A172" s="101"/>
      <c r="B172" s="100" t="s">
        <v>299</v>
      </c>
      <c r="C172" s="97"/>
      <c r="D172" s="96">
        <f>SUM(D160:D171)</f>
        <v>3423</v>
      </c>
      <c r="E172" s="96">
        <f t="shared" ref="E172:G172" si="12">SUM(E160:E171)</f>
        <v>2224</v>
      </c>
      <c r="F172" s="96">
        <f t="shared" si="12"/>
        <v>986</v>
      </c>
      <c r="G172" s="96">
        <f t="shared" si="12"/>
        <v>223</v>
      </c>
    </row>
    <row r="173" spans="1:7" x14ac:dyDescent="0.25">
      <c r="A173" s="164">
        <v>13</v>
      </c>
      <c r="B173" s="167" t="s">
        <v>266</v>
      </c>
      <c r="C173" s="96" t="s">
        <v>297</v>
      </c>
      <c r="D173" s="96">
        <f>[1]Sheet1!K174-[1]Sheet1!AA174</f>
        <v>144</v>
      </c>
      <c r="E173" s="97">
        <f>SUM([2]Sheet1!W44:W45)</f>
        <v>75</v>
      </c>
      <c r="F173" s="97">
        <f>SUM([2]Sheet1!X44:X45)</f>
        <v>23</v>
      </c>
      <c r="G173" s="97">
        <f>SUM([2]Sheet1!Y44:Y45)</f>
        <v>8</v>
      </c>
    </row>
    <row r="174" spans="1:7" x14ac:dyDescent="0.25">
      <c r="A174" s="165"/>
      <c r="B174" s="167"/>
      <c r="C174" s="96" t="s">
        <v>296</v>
      </c>
      <c r="D174" s="96">
        <f>[1]Sheet1!K175-[1]Sheet1!AA175</f>
        <v>184</v>
      </c>
      <c r="E174" s="97">
        <f>SUM([3]Sheet1!W44:W45)</f>
        <v>47</v>
      </c>
      <c r="F174" s="97">
        <f>SUM([3]Sheet1!X44:X45)</f>
        <v>6</v>
      </c>
      <c r="G174" s="97">
        <f>SUM([3]Sheet1!Y44:Y45)</f>
        <v>3</v>
      </c>
    </row>
    <row r="175" spans="1:7" x14ac:dyDescent="0.25">
      <c r="A175" s="165"/>
      <c r="B175" s="167"/>
      <c r="C175" s="96" t="s">
        <v>295</v>
      </c>
      <c r="D175" s="96">
        <f>[1]Sheet1!K176-[1]Sheet1!AA176</f>
        <v>138</v>
      </c>
      <c r="E175" s="97">
        <f>SUM('[4]March, 2014'!W44:W45)</f>
        <v>61</v>
      </c>
      <c r="F175" s="97">
        <f>SUM('[4]March, 2014'!X44:X45)</f>
        <v>9</v>
      </c>
      <c r="G175" s="97">
        <f>SUM('[4]March, 2014'!Y44:Y45)</f>
        <v>3</v>
      </c>
    </row>
    <row r="176" spans="1:7" x14ac:dyDescent="0.25">
      <c r="A176" s="165"/>
      <c r="B176" s="167"/>
      <c r="C176" s="96" t="s">
        <v>294</v>
      </c>
      <c r="D176" s="96">
        <f>[1]Sheet1!K177-[1]Sheet1!AA177</f>
        <v>122</v>
      </c>
      <c r="E176" s="97">
        <f>SUM([5]Sheet1!W44:W45)</f>
        <v>22</v>
      </c>
      <c r="F176" s="97">
        <f>SUM([5]Sheet1!X44:X45)</f>
        <v>5</v>
      </c>
      <c r="G176" s="97">
        <f>SUM([5]Sheet1!Y44:Y45)</f>
        <v>3</v>
      </c>
    </row>
    <row r="177" spans="1:7" x14ac:dyDescent="0.25">
      <c r="A177" s="165"/>
      <c r="B177" s="167"/>
      <c r="C177" s="96" t="s">
        <v>293</v>
      </c>
      <c r="D177" s="96">
        <f>[1]Sheet1!K178-[1]Sheet1!AA178</f>
        <v>161</v>
      </c>
      <c r="E177" s="97">
        <f>SUM([6]Sheet1!W44:W45)</f>
        <v>39</v>
      </c>
      <c r="F177" s="97">
        <f>SUM([6]Sheet1!X44:X45)</f>
        <v>8</v>
      </c>
      <c r="G177" s="97">
        <f>SUM([6]Sheet1!Y44:Y45)</f>
        <v>13</v>
      </c>
    </row>
    <row r="178" spans="1:7" x14ac:dyDescent="0.25">
      <c r="A178" s="165"/>
      <c r="B178" s="167"/>
      <c r="C178" s="96" t="s">
        <v>292</v>
      </c>
      <c r="D178" s="96">
        <f>[1]Sheet1!K179-[1]Sheet1!AA179</f>
        <v>206</v>
      </c>
      <c r="E178" s="97">
        <f>SUM([7]Sheet1!W44:W45)</f>
        <v>8</v>
      </c>
      <c r="F178" s="97">
        <f>SUM([7]Sheet1!X44:X45)</f>
        <v>13</v>
      </c>
      <c r="G178" s="97">
        <f>SUM([7]Sheet1!Y44:Y45)</f>
        <v>21</v>
      </c>
    </row>
    <row r="179" spans="1:7" x14ac:dyDescent="0.25">
      <c r="A179" s="165"/>
      <c r="B179" s="167"/>
      <c r="C179" s="96" t="s">
        <v>291</v>
      </c>
      <c r="D179" s="96">
        <f>[1]Sheet1!K180-[1]Sheet1!AA180</f>
        <v>212</v>
      </c>
      <c r="E179" s="96">
        <f>SUM([8]Sheet1!W44:W45)</f>
        <v>5</v>
      </c>
      <c r="F179" s="96">
        <f>SUM([8]Sheet1!X44:X45)</f>
        <v>13</v>
      </c>
      <c r="G179" s="96">
        <f>SUM([8]Sheet1!Y44:Y45)</f>
        <v>15</v>
      </c>
    </row>
    <row r="180" spans="1:7" x14ac:dyDescent="0.25">
      <c r="A180" s="165"/>
      <c r="B180" s="167"/>
      <c r="C180" s="96" t="s">
        <v>290</v>
      </c>
      <c r="D180" s="96">
        <f>[1]Sheet1!K181-[1]Sheet1!AA181</f>
        <v>226</v>
      </c>
      <c r="E180" s="96">
        <f>SUM([9]Sheet1!W44:W45)</f>
        <v>82</v>
      </c>
      <c r="F180" s="96">
        <f>SUM([9]Sheet1!X44:X45)</f>
        <v>16</v>
      </c>
      <c r="G180" s="96">
        <f>SUM([9]Sheet1!Y44:Y45)</f>
        <v>18</v>
      </c>
    </row>
    <row r="181" spans="1:7" x14ac:dyDescent="0.25">
      <c r="A181" s="165"/>
      <c r="B181" s="167"/>
      <c r="C181" s="96" t="s">
        <v>289</v>
      </c>
      <c r="D181" s="96">
        <f>[1]Sheet1!K182-[1]Sheet1!AA182</f>
        <v>182</v>
      </c>
      <c r="E181" s="96">
        <f>SUM([10]Sheet1!W44:W45)</f>
        <v>27</v>
      </c>
      <c r="F181" s="96">
        <f>SUM([10]Sheet1!X44:X45)</f>
        <v>13</v>
      </c>
      <c r="G181" s="96">
        <f>SUM([10]Sheet1!Y44:Y45)</f>
        <v>16</v>
      </c>
    </row>
    <row r="182" spans="1:7" x14ac:dyDescent="0.25">
      <c r="A182" s="165"/>
      <c r="B182" s="167"/>
      <c r="C182" s="96" t="s">
        <v>288</v>
      </c>
      <c r="D182" s="96">
        <f>[1]Sheet1!K183-[1]Sheet1!AA183</f>
        <v>183</v>
      </c>
      <c r="E182" s="96">
        <f>SUM([11]Sheet1!V44:V45)</f>
        <v>9</v>
      </c>
      <c r="F182" s="96">
        <f>SUM([11]Sheet1!W44:W45)</f>
        <v>14</v>
      </c>
      <c r="G182" s="96">
        <f>SUM([11]Sheet1!X44:X45)</f>
        <v>14</v>
      </c>
    </row>
    <row r="183" spans="1:7" x14ac:dyDescent="0.25">
      <c r="A183" s="165"/>
      <c r="B183" s="167"/>
      <c r="C183" s="96" t="s">
        <v>287</v>
      </c>
      <c r="D183" s="96">
        <f>[1]Sheet1!K184-[1]Sheet1!AA184</f>
        <v>233</v>
      </c>
      <c r="E183" s="98">
        <f>SUM([12]Sheet1!V44:V45)</f>
        <v>11</v>
      </c>
      <c r="F183" s="98">
        <f>SUM([12]Sheet1!W44:W45)</f>
        <v>10</v>
      </c>
      <c r="G183" s="98">
        <f>SUM([12]Sheet1!X44:X45)</f>
        <v>24</v>
      </c>
    </row>
    <row r="184" spans="1:7" x14ac:dyDescent="0.25">
      <c r="A184" s="166"/>
      <c r="B184" s="167"/>
      <c r="C184" s="96" t="s">
        <v>286</v>
      </c>
      <c r="D184" s="96">
        <f>[1]Sheet1!K185-[1]Sheet1!AA185</f>
        <v>229</v>
      </c>
      <c r="E184" s="99">
        <f>SUM([13]Sheet1!V44:V45)</f>
        <v>17</v>
      </c>
      <c r="F184" s="99">
        <f>SUM([13]Sheet1!W44:W45)</f>
        <v>11</v>
      </c>
      <c r="G184" s="99">
        <f>SUM([13]Sheet1!X44:X45)</f>
        <v>25</v>
      </c>
    </row>
    <row r="185" spans="1:7" x14ac:dyDescent="0.25">
      <c r="A185" s="101"/>
      <c r="B185" s="100" t="s">
        <v>299</v>
      </c>
      <c r="C185" s="97"/>
      <c r="D185" s="96">
        <f>SUM(D173:D184)</f>
        <v>2220</v>
      </c>
      <c r="E185" s="96">
        <f t="shared" ref="E185:G185" si="13">SUM(E173:E184)</f>
        <v>403</v>
      </c>
      <c r="F185" s="96">
        <f t="shared" si="13"/>
        <v>141</v>
      </c>
      <c r="G185" s="96">
        <f t="shared" si="13"/>
        <v>163</v>
      </c>
    </row>
    <row r="186" spans="1:7" x14ac:dyDescent="0.25">
      <c r="A186" s="164">
        <v>14</v>
      </c>
      <c r="B186" s="167" t="s">
        <v>267</v>
      </c>
      <c r="C186" s="96" t="s">
        <v>297</v>
      </c>
      <c r="D186" s="96">
        <f>[1]Sheet1!K187-[1]Sheet1!AA187</f>
        <v>32</v>
      </c>
      <c r="E186" s="97">
        <f>SUM([2]Sheet1!W47:W48)</f>
        <v>22</v>
      </c>
      <c r="F186" s="97">
        <f>SUM([2]Sheet1!X47:X48)</f>
        <v>35</v>
      </c>
      <c r="G186" s="97">
        <f>SUM([2]Sheet1!Y47:Y48)</f>
        <v>24</v>
      </c>
    </row>
    <row r="187" spans="1:7" x14ac:dyDescent="0.25">
      <c r="A187" s="165"/>
      <c r="B187" s="167"/>
      <c r="C187" s="96" t="s">
        <v>296</v>
      </c>
      <c r="D187" s="96">
        <f>[1]Sheet1!K188-[1]Sheet1!AA188</f>
        <v>66</v>
      </c>
      <c r="E187" s="97">
        <f>SUM([3]Sheet1!W47:W48)</f>
        <v>14</v>
      </c>
      <c r="F187" s="97">
        <f>SUM([3]Sheet1!X47:X48)</f>
        <v>6</v>
      </c>
      <c r="G187" s="97">
        <f>SUM([3]Sheet1!Y47:Y48)</f>
        <v>5</v>
      </c>
    </row>
    <row r="188" spans="1:7" x14ac:dyDescent="0.25">
      <c r="A188" s="165"/>
      <c r="B188" s="167"/>
      <c r="C188" s="96" t="s">
        <v>295</v>
      </c>
      <c r="D188" s="96">
        <f>[1]Sheet1!K189-[1]Sheet1!AA189</f>
        <v>29</v>
      </c>
      <c r="E188" s="97">
        <f>SUM('[4]March, 2014'!W47:W48)</f>
        <v>16</v>
      </c>
      <c r="F188" s="97">
        <f>SUM('[4]March, 2014'!X47:X48)</f>
        <v>30</v>
      </c>
      <c r="G188" s="97">
        <f>SUM('[4]March, 2014'!Y47:Y48)</f>
        <v>16</v>
      </c>
    </row>
    <row r="189" spans="1:7" x14ac:dyDescent="0.25">
      <c r="A189" s="165"/>
      <c r="B189" s="167"/>
      <c r="C189" s="96" t="s">
        <v>294</v>
      </c>
      <c r="D189" s="96">
        <f>[1]Sheet1!K190-[1]Sheet1!AA190</f>
        <v>982</v>
      </c>
      <c r="E189" s="97">
        <f>SUM([5]Sheet1!W47:W48)</f>
        <v>23</v>
      </c>
      <c r="F189" s="97">
        <f>SUM([5]Sheet1!X47:X48)</f>
        <v>19</v>
      </c>
      <c r="G189" s="97">
        <f>SUM([5]Sheet1!Y47:Y48)</f>
        <v>8</v>
      </c>
    </row>
    <row r="190" spans="1:7" x14ac:dyDescent="0.25">
      <c r="A190" s="165"/>
      <c r="B190" s="167"/>
      <c r="C190" s="96" t="s">
        <v>293</v>
      </c>
      <c r="D190" s="96">
        <f>[1]Sheet1!K191-[1]Sheet1!AA191</f>
        <v>26</v>
      </c>
      <c r="E190" s="97">
        <f>SUM([6]Sheet1!W47:W48)</f>
        <v>17</v>
      </c>
      <c r="F190" s="97">
        <f>SUM([6]Sheet1!X47:X48)</f>
        <v>24</v>
      </c>
      <c r="G190" s="97">
        <f>SUM([6]Sheet1!Y47:Y48)</f>
        <v>16</v>
      </c>
    </row>
    <row r="191" spans="1:7" x14ac:dyDescent="0.25">
      <c r="A191" s="165"/>
      <c r="B191" s="167"/>
      <c r="C191" s="96" t="s">
        <v>292</v>
      </c>
      <c r="D191" s="96">
        <f>[1]Sheet1!K192-[1]Sheet1!AA192</f>
        <v>20</v>
      </c>
      <c r="E191" s="97">
        <f>SUM([7]Sheet1!W47:W48)</f>
        <v>24</v>
      </c>
      <c r="F191" s="97">
        <f>SUM([7]Sheet1!X47:X48)</f>
        <v>26</v>
      </c>
      <c r="G191" s="97">
        <f>SUM([7]Sheet1!Y47:Y48)</f>
        <v>15</v>
      </c>
    </row>
    <row r="192" spans="1:7" x14ac:dyDescent="0.25">
      <c r="A192" s="165"/>
      <c r="B192" s="167"/>
      <c r="C192" s="96" t="s">
        <v>291</v>
      </c>
      <c r="D192" s="96">
        <f>[1]Sheet1!K193-[1]Sheet1!AA193</f>
        <v>637</v>
      </c>
      <c r="E192" s="96">
        <f>SUM([8]Sheet1!V47:V48)</f>
        <v>348</v>
      </c>
      <c r="F192" s="96">
        <f>SUM([8]Sheet1!W47:W48)</f>
        <v>26</v>
      </c>
      <c r="G192" s="96">
        <f>SUM([8]Sheet1!X47:X48)</f>
        <v>26</v>
      </c>
    </row>
    <row r="193" spans="1:7" x14ac:dyDescent="0.25">
      <c r="A193" s="165"/>
      <c r="B193" s="167"/>
      <c r="C193" s="96" t="s">
        <v>290</v>
      </c>
      <c r="D193" s="96">
        <f>[1]Sheet1!K194-[1]Sheet1!AA194</f>
        <v>28</v>
      </c>
      <c r="E193" s="96">
        <f>SUM([9]Sheet1!W47:W48)</f>
        <v>12</v>
      </c>
      <c r="F193" s="96">
        <f>SUM([9]Sheet1!X47:X48)</f>
        <v>48</v>
      </c>
      <c r="G193" s="96">
        <f>SUM([9]Sheet1!Y47:Y48)</f>
        <v>16</v>
      </c>
    </row>
    <row r="194" spans="1:7" x14ac:dyDescent="0.25">
      <c r="A194" s="165"/>
      <c r="B194" s="167"/>
      <c r="C194" s="96" t="s">
        <v>289</v>
      </c>
      <c r="D194" s="96">
        <f>[1]Sheet1!K195-[1]Sheet1!AA195</f>
        <v>41</v>
      </c>
      <c r="E194" s="96">
        <f>SUM([10]Sheet1!W47:W48)</f>
        <v>19</v>
      </c>
      <c r="F194" s="96">
        <f>SUM([10]Sheet1!X47:X48)</f>
        <v>42</v>
      </c>
      <c r="G194" s="96">
        <f>SUM([10]Sheet1!Y47:Y48)</f>
        <v>17</v>
      </c>
    </row>
    <row r="195" spans="1:7" x14ac:dyDescent="0.25">
      <c r="A195" s="165"/>
      <c r="B195" s="167"/>
      <c r="C195" s="96" t="s">
        <v>288</v>
      </c>
      <c r="D195" s="96">
        <f>[1]Sheet1!K196-[1]Sheet1!AA196</f>
        <v>51</v>
      </c>
      <c r="E195" s="96">
        <f>SUM([11]Sheet1!V47:V48)</f>
        <v>31</v>
      </c>
      <c r="F195" s="96">
        <f>SUM([11]Sheet1!W47:W48)</f>
        <v>17</v>
      </c>
      <c r="G195" s="96">
        <f>SUM([11]Sheet1!X47:X48)</f>
        <v>8</v>
      </c>
    </row>
    <row r="196" spans="1:7" x14ac:dyDescent="0.25">
      <c r="A196" s="165"/>
      <c r="B196" s="167"/>
      <c r="C196" s="96" t="s">
        <v>287</v>
      </c>
      <c r="D196" s="96">
        <f>[1]Sheet1!K197-[1]Sheet1!AA197</f>
        <v>60</v>
      </c>
      <c r="E196" s="98">
        <f>SUM([12]Sheet1!V47:V48)</f>
        <v>18</v>
      </c>
      <c r="F196" s="98">
        <f>SUM([12]Sheet1!W47:W48)</f>
        <v>10</v>
      </c>
      <c r="G196" s="98">
        <f>SUM([12]Sheet1!X47:X48)</f>
        <v>6</v>
      </c>
    </row>
    <row r="197" spans="1:7" x14ac:dyDescent="0.25">
      <c r="A197" s="166"/>
      <c r="B197" s="167"/>
      <c r="C197" s="96" t="s">
        <v>286</v>
      </c>
      <c r="D197" s="96">
        <f>[1]Sheet1!K198-[1]Sheet1!AA198</f>
        <v>64</v>
      </c>
      <c r="E197" s="99">
        <f>SUM([13]Sheet1!V47:V48)</f>
        <v>27</v>
      </c>
      <c r="F197" s="99">
        <f>SUM([13]Sheet1!W47:W48)</f>
        <v>17</v>
      </c>
      <c r="G197" s="99">
        <f>SUM([13]Sheet1!X47:X48)</f>
        <v>14</v>
      </c>
    </row>
    <row r="198" spans="1:7" x14ac:dyDescent="0.25">
      <c r="A198" s="101"/>
      <c r="B198" s="100" t="s">
        <v>299</v>
      </c>
      <c r="C198" s="102"/>
      <c r="D198" s="96">
        <f>SUM(D186:D197)</f>
        <v>2036</v>
      </c>
      <c r="E198" s="96">
        <f t="shared" ref="E198:G198" si="14">SUM(E186:E197)</f>
        <v>571</v>
      </c>
      <c r="F198" s="96">
        <f t="shared" si="14"/>
        <v>300</v>
      </c>
      <c r="G198" s="96">
        <f t="shared" si="14"/>
        <v>171</v>
      </c>
    </row>
    <row r="199" spans="1:7" x14ac:dyDescent="0.25">
      <c r="A199" s="164">
        <v>15</v>
      </c>
      <c r="B199" s="164" t="s">
        <v>268</v>
      </c>
      <c r="C199" s="96" t="s">
        <v>297</v>
      </c>
      <c r="D199" s="96">
        <f>[1]Sheet1!K200-[1]Sheet1!AA200</f>
        <v>74</v>
      </c>
      <c r="E199" s="97">
        <f>SUM([2]Sheet1!W50:W51)</f>
        <v>19</v>
      </c>
      <c r="F199" s="97">
        <f>SUM([2]Sheet1!X50:X51)</f>
        <v>19</v>
      </c>
      <c r="G199" s="96"/>
    </row>
    <row r="200" spans="1:7" x14ac:dyDescent="0.25">
      <c r="A200" s="165"/>
      <c r="B200" s="165"/>
      <c r="C200" s="96" t="s">
        <v>296</v>
      </c>
      <c r="D200" s="96">
        <f>[1]Sheet1!K201-[1]Sheet1!AA201</f>
        <v>66</v>
      </c>
      <c r="E200" s="97">
        <f>SUM([3]Sheet1!W50:W51)</f>
        <v>14</v>
      </c>
      <c r="F200" s="97">
        <f>SUM([3]Sheet1!X50:X51)</f>
        <v>17</v>
      </c>
      <c r="G200" s="97">
        <f>SUM([3]Sheet1!Y50:Y51)</f>
        <v>3</v>
      </c>
    </row>
    <row r="201" spans="1:7" x14ac:dyDescent="0.25">
      <c r="A201" s="165"/>
      <c r="B201" s="165"/>
      <c r="C201" s="96" t="s">
        <v>295</v>
      </c>
      <c r="D201" s="96">
        <f>[1]Sheet1!K202-[1]Sheet1!AA202</f>
        <v>69</v>
      </c>
      <c r="E201" s="97">
        <f>SUM('[4]March, 2014'!W50:W51)</f>
        <v>12</v>
      </c>
      <c r="F201" s="97">
        <f>SUM('[4]March, 2014'!X50:X51)</f>
        <v>13</v>
      </c>
      <c r="G201" s="97">
        <f>SUM('[4]March, 2014'!Y50:Y51)</f>
        <v>5</v>
      </c>
    </row>
    <row r="202" spans="1:7" x14ac:dyDescent="0.25">
      <c r="A202" s="165"/>
      <c r="B202" s="165"/>
      <c r="C202" s="96" t="s">
        <v>294</v>
      </c>
      <c r="D202" s="96">
        <f>[1]Sheet1!K203-[1]Sheet1!AA203</f>
        <v>43</v>
      </c>
      <c r="E202" s="97">
        <v>6</v>
      </c>
      <c r="F202" s="97">
        <v>4</v>
      </c>
      <c r="G202" s="97">
        <f>SUM([5]Sheet1!Y50:Y51)</f>
        <v>12</v>
      </c>
    </row>
    <row r="203" spans="1:7" x14ac:dyDescent="0.25">
      <c r="A203" s="165"/>
      <c r="B203" s="165"/>
      <c r="C203" s="96" t="s">
        <v>293</v>
      </c>
      <c r="D203" s="96">
        <f>[1]Sheet1!K204-[1]Sheet1!AA204</f>
        <v>110</v>
      </c>
      <c r="E203" s="97">
        <v>4</v>
      </c>
      <c r="F203" s="97">
        <v>8</v>
      </c>
      <c r="G203" s="97">
        <v>6</v>
      </c>
    </row>
    <row r="204" spans="1:7" x14ac:dyDescent="0.25">
      <c r="A204" s="165"/>
      <c r="B204" s="165"/>
      <c r="C204" s="96" t="s">
        <v>292</v>
      </c>
      <c r="D204" s="96">
        <f>[1]Sheet1!K205-[1]Sheet1!AA205</f>
        <v>20</v>
      </c>
      <c r="E204" s="97">
        <f>SUM([7]Sheet1!W50:W51)</f>
        <v>19</v>
      </c>
      <c r="F204" s="97">
        <f>SUM([7]Sheet1!X50:X51)</f>
        <v>76</v>
      </c>
      <c r="G204" s="97">
        <f>SUM([7]Sheet1!Y50:Y51)</f>
        <v>3</v>
      </c>
    </row>
    <row r="205" spans="1:7" x14ac:dyDescent="0.25">
      <c r="A205" s="165"/>
      <c r="B205" s="165"/>
      <c r="C205" s="96" t="s">
        <v>291</v>
      </c>
      <c r="D205" s="96">
        <f>[1]Sheet1!K206-[1]Sheet1!AA206</f>
        <v>89</v>
      </c>
      <c r="E205" s="96">
        <v>3</v>
      </c>
      <c r="F205" s="96">
        <v>4</v>
      </c>
      <c r="G205" s="96">
        <v>1</v>
      </c>
    </row>
    <row r="206" spans="1:7" x14ac:dyDescent="0.25">
      <c r="A206" s="165"/>
      <c r="B206" s="165"/>
      <c r="C206" s="96" t="s">
        <v>290</v>
      </c>
      <c r="D206" s="96">
        <f>[1]Sheet1!K207-[1]Sheet1!AA207</f>
        <v>82</v>
      </c>
      <c r="E206" s="96">
        <v>3</v>
      </c>
      <c r="F206" s="96">
        <v>5</v>
      </c>
      <c r="G206" s="96">
        <f>SUM([9]Sheet1!Y50:Y51)</f>
        <v>9</v>
      </c>
    </row>
    <row r="207" spans="1:7" x14ac:dyDescent="0.25">
      <c r="A207" s="165"/>
      <c r="B207" s="165"/>
      <c r="C207" s="96" t="s">
        <v>289</v>
      </c>
      <c r="D207" s="96">
        <f>[1]Sheet1!K208-[1]Sheet1!AA208</f>
        <v>12</v>
      </c>
      <c r="E207" s="96">
        <f>SUM([10]Sheet1!W50:W51)</f>
        <v>20</v>
      </c>
      <c r="F207" s="96">
        <f>SUM([10]Sheet1!X50:X51)</f>
        <v>32</v>
      </c>
      <c r="G207" s="96">
        <f>SUM([10]Sheet1!Y50:Y51)</f>
        <v>52</v>
      </c>
    </row>
    <row r="208" spans="1:7" x14ac:dyDescent="0.25">
      <c r="A208" s="165"/>
      <c r="B208" s="165"/>
      <c r="C208" s="96" t="s">
        <v>288</v>
      </c>
      <c r="D208" s="96">
        <f>[1]Sheet1!K209-[1]Sheet1!AA209</f>
        <v>57</v>
      </c>
      <c r="E208" s="96">
        <v>5</v>
      </c>
      <c r="F208" s="96">
        <v>6</v>
      </c>
      <c r="G208" s="96">
        <f>SUM([11]Sheet1!X50:X51)</f>
        <v>13</v>
      </c>
    </row>
    <row r="209" spans="1:7" x14ac:dyDescent="0.25">
      <c r="A209" s="165"/>
      <c r="B209" s="165"/>
      <c r="C209" s="96" t="s">
        <v>287</v>
      </c>
      <c r="D209" s="96">
        <f>[1]Sheet1!K210-[1]Sheet1!AA210</f>
        <v>23</v>
      </c>
      <c r="E209" s="98">
        <f>SUM([12]Sheet1!V50:V51)</f>
        <v>29</v>
      </c>
      <c r="F209" s="98">
        <f>SUM([12]Sheet1!W50:W51)</f>
        <v>34</v>
      </c>
      <c r="G209" s="98">
        <f>SUM([12]Sheet1!X50:X51)</f>
        <v>40</v>
      </c>
    </row>
    <row r="210" spans="1:7" x14ac:dyDescent="0.25">
      <c r="A210" s="166"/>
      <c r="B210" s="166"/>
      <c r="C210" s="96" t="s">
        <v>286</v>
      </c>
      <c r="D210" s="96">
        <f>[1]Sheet1!K211-[1]Sheet1!AA211</f>
        <v>49</v>
      </c>
      <c r="E210" s="99">
        <f>SUM([13]Sheet1!V50:V51)</f>
        <v>43</v>
      </c>
      <c r="F210" s="99">
        <f>SUM([13]Sheet1!W50:W51)</f>
        <v>67</v>
      </c>
      <c r="G210" s="99">
        <v>5</v>
      </c>
    </row>
    <row r="211" spans="1:7" x14ac:dyDescent="0.25">
      <c r="A211" s="101"/>
      <c r="B211" s="100" t="s">
        <v>299</v>
      </c>
      <c r="C211" s="97"/>
      <c r="D211" s="96">
        <f>SUM(D199:D210)</f>
        <v>694</v>
      </c>
      <c r="E211" s="96">
        <f t="shared" ref="E211:G211" si="15">SUM(E199:E210)</f>
        <v>177</v>
      </c>
      <c r="F211" s="96">
        <f t="shared" si="15"/>
        <v>285</v>
      </c>
      <c r="G211" s="96">
        <f t="shared" si="15"/>
        <v>149</v>
      </c>
    </row>
    <row r="212" spans="1:7" x14ac:dyDescent="0.25">
      <c r="A212" s="164">
        <v>16</v>
      </c>
      <c r="B212" s="167" t="s">
        <v>269</v>
      </c>
      <c r="C212" s="96" t="s">
        <v>297</v>
      </c>
      <c r="D212" s="96">
        <f>[1]Sheet1!K213-[1]Sheet1!AA213</f>
        <v>22</v>
      </c>
      <c r="E212" s="97">
        <f>SUM([2]Sheet1!W53:W54)</f>
        <v>6</v>
      </c>
      <c r="F212" s="97">
        <f>SUM([2]Sheet1!X53:X54)</f>
        <v>4</v>
      </c>
      <c r="G212" s="97">
        <f>SUM([2]Sheet1!Y53:Y54)</f>
        <v>0</v>
      </c>
    </row>
    <row r="213" spans="1:7" x14ac:dyDescent="0.25">
      <c r="A213" s="165"/>
      <c r="B213" s="167"/>
      <c r="C213" s="96" t="s">
        <v>296</v>
      </c>
      <c r="D213" s="96">
        <f>[1]Sheet1!K214-[1]Sheet1!AA214</f>
        <v>18</v>
      </c>
      <c r="E213" s="97">
        <f>SUM([3]Sheet1!W53:W54)</f>
        <v>12</v>
      </c>
      <c r="F213" s="97">
        <f>SUM([3]Sheet1!X53:X54)</f>
        <v>2</v>
      </c>
      <c r="G213" s="97">
        <f>SUM([3]Sheet1!Y53:Y54)</f>
        <v>3</v>
      </c>
    </row>
    <row r="214" spans="1:7" x14ac:dyDescent="0.25">
      <c r="A214" s="165"/>
      <c r="B214" s="167"/>
      <c r="C214" s="96" t="s">
        <v>295</v>
      </c>
      <c r="D214" s="96">
        <f>[1]Sheet1!K215-[1]Sheet1!AA215</f>
        <v>40</v>
      </c>
      <c r="E214" s="97">
        <f>SUM('[4]March, 2014'!W53:W54)</f>
        <v>12</v>
      </c>
      <c r="F214" s="97">
        <f>SUM('[4]March, 2014'!X53:X54)</f>
        <v>10</v>
      </c>
      <c r="G214" s="97">
        <f>SUM('[4]March, 2014'!Y53:Y54)</f>
        <v>6</v>
      </c>
    </row>
    <row r="215" spans="1:7" x14ac:dyDescent="0.25">
      <c r="A215" s="165"/>
      <c r="B215" s="167"/>
      <c r="C215" s="96" t="s">
        <v>294</v>
      </c>
      <c r="D215" s="96">
        <f>[1]Sheet1!K216-[1]Sheet1!AA216</f>
        <v>30</v>
      </c>
      <c r="E215" s="97">
        <f>SUM([5]Sheet1!W53:W54)</f>
        <v>4</v>
      </c>
      <c r="F215" s="97">
        <f>SUM([5]Sheet1!X53:X54)</f>
        <v>3</v>
      </c>
      <c r="G215" s="97">
        <f>SUM([5]Sheet1!Y53:Y54)</f>
        <v>2</v>
      </c>
    </row>
    <row r="216" spans="1:7" x14ac:dyDescent="0.25">
      <c r="A216" s="165"/>
      <c r="B216" s="167"/>
      <c r="C216" s="96" t="s">
        <v>293</v>
      </c>
      <c r="D216" s="96">
        <f>[1]Sheet1!K217-[1]Sheet1!AA217</f>
        <v>30</v>
      </c>
      <c r="E216" s="97">
        <f>SUM([6]Sheet1!W53:W54)</f>
        <v>5</v>
      </c>
      <c r="F216" s="97">
        <f>SUM([6]Sheet1!X53:X54)</f>
        <v>4</v>
      </c>
      <c r="G216" s="97">
        <f>SUM([6]Sheet1!Y53:Y54)</f>
        <v>4</v>
      </c>
    </row>
    <row r="217" spans="1:7" x14ac:dyDescent="0.25">
      <c r="A217" s="165"/>
      <c r="B217" s="167"/>
      <c r="C217" s="96" t="s">
        <v>292</v>
      </c>
      <c r="D217" s="96">
        <f>[1]Sheet1!K218-[1]Sheet1!AA218</f>
        <v>33</v>
      </c>
      <c r="E217" s="97">
        <f>SUM([7]Sheet1!W53:W54)</f>
        <v>9</v>
      </c>
      <c r="F217" s="97">
        <f>SUM([7]Sheet1!X53:X54)</f>
        <v>6</v>
      </c>
      <c r="G217" s="97">
        <f>SUM([7]Sheet1!Y53:Y54)</f>
        <v>8</v>
      </c>
    </row>
    <row r="218" spans="1:7" x14ac:dyDescent="0.25">
      <c r="A218" s="165"/>
      <c r="B218" s="167"/>
      <c r="C218" s="96" t="s">
        <v>291</v>
      </c>
      <c r="D218" s="96">
        <f>[1]Sheet1!K219-[1]Sheet1!AA219</f>
        <v>35</v>
      </c>
      <c r="E218" s="96">
        <f>SUM([8]Sheet1!W53:W54)</f>
        <v>10</v>
      </c>
      <c r="F218" s="96">
        <f>SUM([8]Sheet1!X53:X54)</f>
        <v>1</v>
      </c>
      <c r="G218" s="96">
        <f>SUM([8]Sheet1!Y53:Y54)</f>
        <v>8</v>
      </c>
    </row>
    <row r="219" spans="1:7" x14ac:dyDescent="0.25">
      <c r="A219" s="165"/>
      <c r="B219" s="167"/>
      <c r="C219" s="96" t="s">
        <v>290</v>
      </c>
      <c r="D219" s="96">
        <f>[1]Sheet1!K220-[1]Sheet1!AA220</f>
        <v>24</v>
      </c>
      <c r="E219" s="96">
        <f>SUM([9]Sheet1!W53:W54)</f>
        <v>3</v>
      </c>
      <c r="F219" s="96">
        <f>SUM([9]Sheet1!X53:X54)</f>
        <v>2</v>
      </c>
      <c r="G219" s="96">
        <f>SUM([9]Sheet1!Y53:Y54)</f>
        <v>9</v>
      </c>
    </row>
    <row r="220" spans="1:7" x14ac:dyDescent="0.25">
      <c r="A220" s="165"/>
      <c r="B220" s="167"/>
      <c r="C220" s="96" t="s">
        <v>289</v>
      </c>
      <c r="D220" s="96">
        <f>[1]Sheet1!K221-[1]Sheet1!AA221</f>
        <v>52</v>
      </c>
      <c r="E220" s="96">
        <f>SUM([10]Sheet1!W53:W54)</f>
        <v>7</v>
      </c>
      <c r="F220" s="96">
        <f>SUM([10]Sheet1!X53:X54)</f>
        <v>7</v>
      </c>
      <c r="G220" s="96">
        <f>SUM([10]Sheet1!Y53:Y54)</f>
        <v>8</v>
      </c>
    </row>
    <row r="221" spans="1:7" x14ac:dyDescent="0.25">
      <c r="A221" s="165"/>
      <c r="B221" s="167"/>
      <c r="C221" s="96" t="s">
        <v>288</v>
      </c>
      <c r="D221" s="96">
        <f>[1]Sheet1!K222-[1]Sheet1!AA222</f>
        <v>28</v>
      </c>
      <c r="E221" s="96">
        <f>SUM([11]Sheet1!V53:V54)</f>
        <v>7</v>
      </c>
      <c r="F221" s="96">
        <f>SUM([11]Sheet1!W53:W54)</f>
        <v>4</v>
      </c>
      <c r="G221" s="96">
        <f>SUM([11]Sheet1!X53:X54)</f>
        <v>8</v>
      </c>
    </row>
    <row r="222" spans="1:7" x14ac:dyDescent="0.25">
      <c r="A222" s="165"/>
      <c r="B222" s="167"/>
      <c r="C222" s="96" t="s">
        <v>287</v>
      </c>
      <c r="D222" s="96">
        <f>[1]Sheet1!K223-[1]Sheet1!AA223</f>
        <v>21</v>
      </c>
      <c r="E222" s="98">
        <f>SUM([12]Sheet1!V53:V54)</f>
        <v>14</v>
      </c>
      <c r="F222" s="98">
        <f>SUM([12]Sheet1!W53:W54)</f>
        <v>2</v>
      </c>
      <c r="G222" s="98">
        <f>SUM([12]Sheet1!X53:X54)</f>
        <v>6</v>
      </c>
    </row>
    <row r="223" spans="1:7" x14ac:dyDescent="0.25">
      <c r="A223" s="166"/>
      <c r="B223" s="167"/>
      <c r="C223" s="96" t="s">
        <v>286</v>
      </c>
      <c r="D223" s="96">
        <f>[1]Sheet1!K224-[1]Sheet1!AA224</f>
        <v>27</v>
      </c>
      <c r="E223" s="99">
        <f>SUM([13]Sheet1!V53:V54)</f>
        <v>9</v>
      </c>
      <c r="F223" s="99">
        <f>SUM([13]Sheet1!W53:W54)</f>
        <v>5</v>
      </c>
      <c r="G223" s="99">
        <f>SUM([13]Sheet1!X53:X54)</f>
        <v>8</v>
      </c>
    </row>
    <row r="224" spans="1:7" x14ac:dyDescent="0.25">
      <c r="A224" s="101"/>
      <c r="B224" s="100" t="s">
        <v>299</v>
      </c>
      <c r="C224" s="97"/>
      <c r="D224" s="96">
        <f>SUM(D212:D223)</f>
        <v>360</v>
      </c>
      <c r="E224" s="96">
        <f t="shared" ref="E224:G224" si="16">SUM(E212:E223)</f>
        <v>98</v>
      </c>
      <c r="F224" s="96">
        <f t="shared" si="16"/>
        <v>50</v>
      </c>
      <c r="G224" s="96">
        <f t="shared" si="16"/>
        <v>70</v>
      </c>
    </row>
    <row r="225" spans="1:7" x14ac:dyDescent="0.25">
      <c r="A225" s="164">
        <v>17</v>
      </c>
      <c r="B225" s="167" t="s">
        <v>270</v>
      </c>
      <c r="C225" s="96" t="s">
        <v>297</v>
      </c>
      <c r="D225" s="96">
        <f>[1]Sheet1!K226-[1]Sheet1!AA226</f>
        <v>219</v>
      </c>
      <c r="E225" s="97">
        <f>SUM([2]Sheet1!W56:W57)</f>
        <v>123</v>
      </c>
      <c r="F225" s="97">
        <f>SUM([2]Sheet1!X56:X57)</f>
        <v>23</v>
      </c>
      <c r="G225" s="97">
        <f>SUM([2]Sheet1!Y56:Y57)</f>
        <v>4</v>
      </c>
    </row>
    <row r="226" spans="1:7" x14ac:dyDescent="0.25">
      <c r="A226" s="165"/>
      <c r="B226" s="167"/>
      <c r="C226" s="96" t="s">
        <v>296</v>
      </c>
      <c r="D226" s="96">
        <f>[1]Sheet1!K227-[1]Sheet1!AA227</f>
        <v>423</v>
      </c>
      <c r="E226" s="97">
        <f>SUM([3]Sheet1!W56:W57)</f>
        <v>111</v>
      </c>
      <c r="F226" s="97">
        <f>SUM([3]Sheet1!X56:X57)</f>
        <v>55</v>
      </c>
      <c r="G226" s="97">
        <f>SUM([3]Sheet1!Y56:Y57)</f>
        <v>39</v>
      </c>
    </row>
    <row r="227" spans="1:7" x14ac:dyDescent="0.25">
      <c r="A227" s="165"/>
      <c r="B227" s="167"/>
      <c r="C227" s="96" t="s">
        <v>295</v>
      </c>
      <c r="D227" s="96">
        <f>[1]Sheet1!K228-[1]Sheet1!AA228</f>
        <v>449</v>
      </c>
      <c r="E227" s="97">
        <f>SUM('[4]March, 2014'!W56:W57)</f>
        <v>47</v>
      </c>
      <c r="F227" s="97">
        <f>SUM('[4]March, 2014'!X56:X57)</f>
        <v>12</v>
      </c>
      <c r="G227" s="97">
        <f>SUM('[4]March, 2014'!Y56:Y57)</f>
        <v>6</v>
      </c>
    </row>
    <row r="228" spans="1:7" x14ac:dyDescent="0.25">
      <c r="A228" s="165"/>
      <c r="B228" s="167"/>
      <c r="C228" s="96" t="s">
        <v>294</v>
      </c>
      <c r="D228" s="96">
        <f>[1]Sheet1!K229-[1]Sheet1!AA229</f>
        <v>209</v>
      </c>
      <c r="E228" s="97">
        <f>SUM([5]Sheet1!W56:W57)</f>
        <v>16</v>
      </c>
      <c r="F228" s="97">
        <f>SUM([5]Sheet1!X56:X57)</f>
        <v>102</v>
      </c>
      <c r="G228" s="97">
        <f>SUM([5]Sheet1!Y56:Y57)</f>
        <v>43</v>
      </c>
    </row>
    <row r="229" spans="1:7" x14ac:dyDescent="0.25">
      <c r="A229" s="165"/>
      <c r="B229" s="167"/>
      <c r="C229" s="96" t="s">
        <v>293</v>
      </c>
      <c r="D229" s="96">
        <f>[1]Sheet1!K230-[1]Sheet1!AA230</f>
        <v>378</v>
      </c>
      <c r="E229" s="97">
        <f>SUM([6]Sheet1!W56:W57)</f>
        <v>0</v>
      </c>
      <c r="F229" s="97">
        <f>SUM([6]Sheet1!X56:X57)</f>
        <v>17</v>
      </c>
      <c r="G229" s="97">
        <f>SUM([6]Sheet1!Y56:Y57)</f>
        <v>0</v>
      </c>
    </row>
    <row r="230" spans="1:7" x14ac:dyDescent="0.25">
      <c r="A230" s="165"/>
      <c r="B230" s="167"/>
      <c r="C230" s="96" t="s">
        <v>292</v>
      </c>
      <c r="D230" s="96">
        <f>[1]Sheet1!K231-[1]Sheet1!AA231</f>
        <v>1423</v>
      </c>
      <c r="E230" s="97">
        <f>SUM([7]Sheet1!W56:W57)</f>
        <v>74</v>
      </c>
      <c r="F230" s="97">
        <f>SUM([7]Sheet1!X56:X57)</f>
        <v>4</v>
      </c>
      <c r="G230" s="97">
        <f>SUM([7]Sheet1!Y56:Y57)</f>
        <v>5</v>
      </c>
    </row>
    <row r="231" spans="1:7" x14ac:dyDescent="0.25">
      <c r="A231" s="165"/>
      <c r="B231" s="167"/>
      <c r="C231" s="96" t="s">
        <v>291</v>
      </c>
      <c r="D231" s="96">
        <f>[1]Sheet1!K232-[1]Sheet1!AA232</f>
        <v>1269</v>
      </c>
      <c r="E231" s="96">
        <f>SUM([8]Sheet1!W56:W57)</f>
        <v>411</v>
      </c>
      <c r="F231" s="96">
        <f>SUM([8]Sheet1!X56:X57)</f>
        <v>21</v>
      </c>
      <c r="G231" s="96">
        <f>SUM([8]Sheet1!Y56:Y57)</f>
        <v>77</v>
      </c>
    </row>
    <row r="232" spans="1:7" x14ac:dyDescent="0.25">
      <c r="A232" s="165"/>
      <c r="B232" s="167"/>
      <c r="C232" s="96" t="s">
        <v>290</v>
      </c>
      <c r="D232" s="96">
        <v>202</v>
      </c>
      <c r="E232" s="96">
        <f>SUM([9]Sheet1!X56:X57)</f>
        <v>52</v>
      </c>
      <c r="F232" s="96">
        <f>SUM([9]Sheet1!Y56:Y57)</f>
        <v>73</v>
      </c>
      <c r="G232" s="96">
        <v>41</v>
      </c>
    </row>
    <row r="233" spans="1:7" x14ac:dyDescent="0.25">
      <c r="A233" s="165"/>
      <c r="B233" s="167"/>
      <c r="C233" s="96" t="s">
        <v>289</v>
      </c>
      <c r="D233" s="96">
        <f>[1]Sheet1!K234-[1]Sheet1!AA234</f>
        <v>239</v>
      </c>
      <c r="E233" s="96">
        <f>SUM([10]Sheet1!W56:W57)</f>
        <v>13</v>
      </c>
      <c r="F233" s="96">
        <f>SUM([10]Sheet1!X56:X57)</f>
        <v>79</v>
      </c>
      <c r="G233" s="96">
        <f>SUM([10]Sheet1!Y56:Y57)</f>
        <v>69</v>
      </c>
    </row>
    <row r="234" spans="1:7" x14ac:dyDescent="0.25">
      <c r="A234" s="165"/>
      <c r="B234" s="167"/>
      <c r="C234" s="96" t="s">
        <v>288</v>
      </c>
      <c r="D234" s="96">
        <f>[1]Sheet1!K235-[1]Sheet1!AA235</f>
        <v>264</v>
      </c>
      <c r="E234" s="96">
        <f>SUM([11]Sheet1!V56:V57)</f>
        <v>14</v>
      </c>
      <c r="F234" s="96">
        <f>SUM([11]Sheet1!W56:W57)</f>
        <v>59</v>
      </c>
      <c r="G234" s="96">
        <f>SUM([11]Sheet1!X56:X57)</f>
        <v>21</v>
      </c>
    </row>
    <row r="235" spans="1:7" x14ac:dyDescent="0.25">
      <c r="A235" s="165"/>
      <c r="B235" s="167"/>
      <c r="C235" s="96" t="s">
        <v>287</v>
      </c>
      <c r="D235" s="96">
        <f>[1]Sheet1!K236-[1]Sheet1!AA236</f>
        <v>281</v>
      </c>
      <c r="E235" s="98">
        <f>SUM([12]Sheet1!V56:V57)</f>
        <v>5</v>
      </c>
      <c r="F235" s="98">
        <f>SUM([12]Sheet1!W56:W57)</f>
        <v>84</v>
      </c>
      <c r="G235" s="98">
        <f>SUM([12]Sheet1!X56:X57)</f>
        <v>44</v>
      </c>
    </row>
    <row r="236" spans="1:7" x14ac:dyDescent="0.25">
      <c r="A236" s="166"/>
      <c r="B236" s="167"/>
      <c r="C236" s="96" t="s">
        <v>286</v>
      </c>
      <c r="D236" s="96">
        <f>[1]Sheet1!K237-[1]Sheet1!AA237</f>
        <v>332</v>
      </c>
      <c r="E236" s="99">
        <f>SUM([13]Sheet1!V56:V57)</f>
        <v>11</v>
      </c>
      <c r="F236" s="99">
        <f>SUM([13]Sheet1!W56:W57)</f>
        <v>107</v>
      </c>
      <c r="G236" s="99">
        <f>SUM([13]Sheet1!X56:X57)</f>
        <v>63</v>
      </c>
    </row>
    <row r="237" spans="1:7" x14ac:dyDescent="0.25">
      <c r="A237" s="101"/>
      <c r="B237" s="100" t="s">
        <v>299</v>
      </c>
      <c r="C237" s="97"/>
      <c r="D237" s="96">
        <f>SUM(D225:D236)</f>
        <v>5688</v>
      </c>
      <c r="E237" s="96">
        <f t="shared" ref="E237:G237" si="17">SUM(E225:E236)</f>
        <v>877</v>
      </c>
      <c r="F237" s="96">
        <f t="shared" si="17"/>
        <v>636</v>
      </c>
      <c r="G237" s="96">
        <f t="shared" si="17"/>
        <v>412</v>
      </c>
    </row>
    <row r="238" spans="1:7" x14ac:dyDescent="0.25">
      <c r="A238" s="164">
        <v>18</v>
      </c>
      <c r="B238" s="167" t="s">
        <v>271</v>
      </c>
      <c r="C238" s="96" t="s">
        <v>297</v>
      </c>
      <c r="D238" s="96">
        <f>[1]Sheet1!K239-[1]Sheet1!AA239</f>
        <v>576</v>
      </c>
      <c r="E238" s="97">
        <f>SUM([2]Sheet1!W59:W60)</f>
        <v>79</v>
      </c>
      <c r="F238" s="97">
        <f>SUM([2]Sheet1!X59:X60)</f>
        <v>31</v>
      </c>
      <c r="G238" s="97">
        <f>SUM([2]Sheet1!Y59:Y60)</f>
        <v>24</v>
      </c>
    </row>
    <row r="239" spans="1:7" x14ac:dyDescent="0.25">
      <c r="A239" s="165"/>
      <c r="B239" s="167"/>
      <c r="C239" s="96" t="s">
        <v>296</v>
      </c>
      <c r="D239" s="96">
        <f>[1]Sheet1!K240-[1]Sheet1!AA240</f>
        <v>477</v>
      </c>
      <c r="E239" s="97">
        <f>SUM([3]Sheet1!W59:W60)</f>
        <v>50</v>
      </c>
      <c r="F239" s="97">
        <f>SUM([3]Sheet1!X59:X60)</f>
        <v>12</v>
      </c>
      <c r="G239" s="97">
        <f>SUM([3]Sheet1!Y59:Y60)</f>
        <v>7</v>
      </c>
    </row>
    <row r="240" spans="1:7" x14ac:dyDescent="0.25">
      <c r="A240" s="165"/>
      <c r="B240" s="167"/>
      <c r="C240" s="96" t="s">
        <v>295</v>
      </c>
      <c r="D240" s="96">
        <f>[1]Sheet1!K241-[1]Sheet1!AA241</f>
        <v>581</v>
      </c>
      <c r="E240" s="97">
        <f>SUM('[4]March, 2014'!W59:W60)</f>
        <v>59</v>
      </c>
      <c r="F240" s="97">
        <f>SUM('[4]March, 2014'!X59:X60)</f>
        <v>21</v>
      </c>
      <c r="G240" s="97">
        <f>SUM('[4]March, 2014'!Y59:Y60)</f>
        <v>13</v>
      </c>
    </row>
    <row r="241" spans="1:7" x14ac:dyDescent="0.25">
      <c r="A241" s="165"/>
      <c r="B241" s="167"/>
      <c r="C241" s="96" t="s">
        <v>294</v>
      </c>
      <c r="D241" s="96">
        <f>[1]Sheet1!K242-[1]Sheet1!AA242</f>
        <v>492</v>
      </c>
      <c r="E241" s="97">
        <f>SUM([5]Sheet1!W59:W60)</f>
        <v>0</v>
      </c>
      <c r="F241" s="97">
        <f>SUM([5]Sheet1!X59:X60)</f>
        <v>18</v>
      </c>
      <c r="G241" s="97">
        <f>SUM([5]Sheet1!Y59:Y60)</f>
        <v>79</v>
      </c>
    </row>
    <row r="242" spans="1:7" x14ac:dyDescent="0.25">
      <c r="A242" s="165"/>
      <c r="B242" s="167"/>
      <c r="C242" s="96" t="s">
        <v>293</v>
      </c>
      <c r="D242" s="96">
        <f>[1]Sheet1!K243-[1]Sheet1!AA243</f>
        <v>629</v>
      </c>
      <c r="E242" s="97">
        <f>SUM([6]Sheet1!W59:W60)</f>
        <v>16</v>
      </c>
      <c r="F242" s="97">
        <f>SUM([6]Sheet1!X59:X60)</f>
        <v>35</v>
      </c>
      <c r="G242" s="97">
        <f>SUM([6]Sheet1!Y59:Y60)</f>
        <v>51</v>
      </c>
    </row>
    <row r="243" spans="1:7" x14ac:dyDescent="0.25">
      <c r="A243" s="165"/>
      <c r="B243" s="167"/>
      <c r="C243" s="96" t="s">
        <v>292</v>
      </c>
      <c r="D243" s="96">
        <f>[1]Sheet1!K244-[1]Sheet1!AA244</f>
        <v>590</v>
      </c>
      <c r="E243" s="97">
        <f>SUM([7]Sheet1!W59:W60)</f>
        <v>9</v>
      </c>
      <c r="F243" s="97">
        <f>SUM([7]Sheet1!X59:X60)</f>
        <v>10</v>
      </c>
      <c r="G243" s="97">
        <f>SUM([7]Sheet1!Y59:Y60)</f>
        <v>45</v>
      </c>
    </row>
    <row r="244" spans="1:7" x14ac:dyDescent="0.25">
      <c r="A244" s="165"/>
      <c r="B244" s="167"/>
      <c r="C244" s="96" t="s">
        <v>291</v>
      </c>
      <c r="D244" s="96">
        <f>[1]Sheet1!K245-[1]Sheet1!AA245</f>
        <v>819</v>
      </c>
      <c r="E244" s="96">
        <f>SUM([8]Sheet1!W59:W60)</f>
        <v>20</v>
      </c>
      <c r="F244" s="96">
        <f>SUM([8]Sheet1!X59:X60)</f>
        <v>33</v>
      </c>
      <c r="G244" s="96">
        <f>SUM([8]Sheet1!Y59:Y60)</f>
        <v>43</v>
      </c>
    </row>
    <row r="245" spans="1:7" x14ac:dyDescent="0.25">
      <c r="A245" s="165"/>
      <c r="B245" s="167"/>
      <c r="C245" s="96" t="s">
        <v>290</v>
      </c>
      <c r="D245" s="96">
        <f>[1]Sheet1!K246-[1]Sheet1!AA246</f>
        <v>704</v>
      </c>
      <c r="E245" s="96">
        <f>SUM([9]Sheet1!W59:W60)</f>
        <v>8</v>
      </c>
      <c r="F245" s="96">
        <f>SUM([9]Sheet1!X59:X60)</f>
        <v>23</v>
      </c>
      <c r="G245" s="96">
        <f>SUM([9]Sheet1!Y59:Y60)</f>
        <v>26</v>
      </c>
    </row>
    <row r="246" spans="1:7" x14ac:dyDescent="0.25">
      <c r="A246" s="165"/>
      <c r="B246" s="167"/>
      <c r="C246" s="96" t="s">
        <v>289</v>
      </c>
      <c r="D246" s="96">
        <f>[1]Sheet1!K247-[1]Sheet1!AA247</f>
        <v>683</v>
      </c>
      <c r="E246" s="96">
        <f>SUM([10]Sheet1!W59:W60)</f>
        <v>9</v>
      </c>
      <c r="F246" s="96">
        <f>SUM([10]Sheet1!X59:X60)</f>
        <v>33</v>
      </c>
      <c r="G246" s="96">
        <f>SUM([10]Sheet1!Y59:Y60)</f>
        <v>48</v>
      </c>
    </row>
    <row r="247" spans="1:7" x14ac:dyDescent="0.25">
      <c r="A247" s="165"/>
      <c r="B247" s="167"/>
      <c r="C247" s="96" t="s">
        <v>288</v>
      </c>
      <c r="D247" s="96">
        <f>[1]Sheet1!K248-[1]Sheet1!AA248</f>
        <v>601</v>
      </c>
      <c r="E247" s="96">
        <f>SUM([11]Sheet1!V59:V60)</f>
        <v>3</v>
      </c>
      <c r="F247" s="96">
        <f>SUM([11]Sheet1!W59:W60)</f>
        <v>25</v>
      </c>
      <c r="G247" s="96">
        <f>SUM([11]Sheet1!X59:X60)</f>
        <v>33</v>
      </c>
    </row>
    <row r="248" spans="1:7" x14ac:dyDescent="0.25">
      <c r="A248" s="165"/>
      <c r="B248" s="167"/>
      <c r="C248" s="96" t="s">
        <v>287</v>
      </c>
      <c r="D248" s="96">
        <f>[1]Sheet1!K249-[1]Sheet1!AA249</f>
        <v>637</v>
      </c>
      <c r="E248" s="98">
        <f>SUM([12]Sheet1!V59:V60)</f>
        <v>10</v>
      </c>
      <c r="F248" s="98">
        <f>SUM([12]Sheet1!W59:W60)</f>
        <v>42</v>
      </c>
      <c r="G248" s="98">
        <f>SUM([12]Sheet1!X59:X60)</f>
        <v>52</v>
      </c>
    </row>
    <row r="249" spans="1:7" x14ac:dyDescent="0.25">
      <c r="A249" s="166"/>
      <c r="B249" s="167"/>
      <c r="C249" s="96" t="s">
        <v>286</v>
      </c>
      <c r="D249" s="96">
        <f>[1]Sheet1!K250-[1]Sheet1!AA250</f>
        <v>682</v>
      </c>
      <c r="E249" s="99">
        <f>SUM([13]Sheet1!V59:V60)</f>
        <v>45</v>
      </c>
      <c r="F249" s="99">
        <f>SUM([13]Sheet1!W59:W60)</f>
        <v>53</v>
      </c>
      <c r="G249" s="99">
        <f>SUM([13]Sheet1!X59:X60)</f>
        <v>52</v>
      </c>
    </row>
    <row r="250" spans="1:7" x14ac:dyDescent="0.25">
      <c r="A250" s="101"/>
      <c r="B250" s="100" t="s">
        <v>299</v>
      </c>
      <c r="C250" s="97"/>
      <c r="D250" s="96">
        <f>SUM(D238:D249)</f>
        <v>7471</v>
      </c>
      <c r="E250" s="96">
        <f t="shared" ref="E250:G250" si="18">SUM(E238:E249)</f>
        <v>308</v>
      </c>
      <c r="F250" s="96">
        <f t="shared" si="18"/>
        <v>336</v>
      </c>
      <c r="G250" s="96">
        <f t="shared" si="18"/>
        <v>473</v>
      </c>
    </row>
    <row r="251" spans="1:7" x14ac:dyDescent="0.25">
      <c r="A251" s="164">
        <v>19</v>
      </c>
      <c r="B251" s="167" t="s">
        <v>272</v>
      </c>
      <c r="C251" s="96" t="s">
        <v>297</v>
      </c>
      <c r="D251" s="96">
        <f>[1]Sheet1!K252-[1]Sheet1!AA252</f>
        <v>98</v>
      </c>
      <c r="E251" s="97">
        <f>SUM([2]Sheet1!W62:W63)</f>
        <v>120</v>
      </c>
      <c r="F251" s="97">
        <f>SUM([2]Sheet1!X62:X63)</f>
        <v>62</v>
      </c>
      <c r="G251" s="97">
        <f>SUM([2]Sheet1!Y62:Y63)</f>
        <v>42</v>
      </c>
    </row>
    <row r="252" spans="1:7" x14ac:dyDescent="0.25">
      <c r="A252" s="165"/>
      <c r="B252" s="167"/>
      <c r="C252" s="96" t="s">
        <v>296</v>
      </c>
      <c r="D252" s="96">
        <f>[1]Sheet1!K253-[1]Sheet1!AA253</f>
        <v>93</v>
      </c>
      <c r="E252" s="97">
        <f>SUM([3]Sheet1!W62:W63)</f>
        <v>123</v>
      </c>
      <c r="F252" s="97">
        <f>SUM([3]Sheet1!X62:X63)</f>
        <v>87</v>
      </c>
      <c r="G252" s="97">
        <f>SUM([3]Sheet1!Y62:Y63)</f>
        <v>52</v>
      </c>
    </row>
    <row r="253" spans="1:7" x14ac:dyDescent="0.25">
      <c r="A253" s="165"/>
      <c r="B253" s="167"/>
      <c r="C253" s="96" t="s">
        <v>295</v>
      </c>
      <c r="D253" s="96">
        <f>[1]Sheet1!K254-[1]Sheet1!AA254</f>
        <v>77</v>
      </c>
      <c r="E253" s="97">
        <f>SUM('[4]March, 2014'!W62:W63)</f>
        <v>144</v>
      </c>
      <c r="F253" s="97">
        <f>SUM('[4]March, 2014'!X62:X63)</f>
        <v>82</v>
      </c>
      <c r="G253" s="97">
        <f>SUM('[4]March, 2014'!Y62:Y63)</f>
        <v>37</v>
      </c>
    </row>
    <row r="254" spans="1:7" x14ac:dyDescent="0.25">
      <c r="A254" s="165"/>
      <c r="B254" s="167"/>
      <c r="C254" s="96" t="s">
        <v>294</v>
      </c>
      <c r="D254" s="96">
        <f>[1]Sheet1!K255-[1]Sheet1!AA255</f>
        <v>89</v>
      </c>
      <c r="E254" s="97">
        <f>SUM([5]Sheet1!W62:W63)</f>
        <v>78</v>
      </c>
      <c r="F254" s="97">
        <f>SUM([5]Sheet1!X62:X63)</f>
        <v>75</v>
      </c>
      <c r="G254" s="97">
        <f>SUM([5]Sheet1!Y62:Y63)</f>
        <v>37</v>
      </c>
    </row>
    <row r="255" spans="1:7" x14ac:dyDescent="0.25">
      <c r="A255" s="165"/>
      <c r="B255" s="167"/>
      <c r="C255" s="96" t="s">
        <v>293</v>
      </c>
      <c r="D255" s="96">
        <f>[1]Sheet1!K256-[1]Sheet1!AA256</f>
        <v>138</v>
      </c>
      <c r="E255" s="97">
        <f>SUM([6]Sheet1!W62:W63)</f>
        <v>62</v>
      </c>
      <c r="F255" s="97">
        <f>SUM([6]Sheet1!X62:X63)</f>
        <v>123</v>
      </c>
      <c r="G255" s="97">
        <f>SUM([6]Sheet1!Y62:Y63)</f>
        <v>45</v>
      </c>
    </row>
    <row r="256" spans="1:7" x14ac:dyDescent="0.25">
      <c r="A256" s="165"/>
      <c r="B256" s="167"/>
      <c r="C256" s="96" t="s">
        <v>292</v>
      </c>
      <c r="D256" s="96">
        <f>[1]Sheet1!K257-[1]Sheet1!AA257</f>
        <v>95</v>
      </c>
      <c r="E256" s="97">
        <f>SUM([7]Sheet1!W62:W63)</f>
        <v>101</v>
      </c>
      <c r="F256" s="97">
        <f>SUM([7]Sheet1!X62:X63)</f>
        <v>103</v>
      </c>
      <c r="G256" s="97">
        <f>SUM([7]Sheet1!Y62:Y63)</f>
        <v>45</v>
      </c>
    </row>
    <row r="257" spans="1:7" x14ac:dyDescent="0.25">
      <c r="A257" s="165"/>
      <c r="B257" s="167"/>
      <c r="C257" s="96" t="s">
        <v>291</v>
      </c>
      <c r="D257" s="96">
        <f>[1]Sheet1!K258-[1]Sheet1!AA258</f>
        <v>95</v>
      </c>
      <c r="E257" s="96">
        <f>SUM([8]Sheet1!W62:W63)</f>
        <v>98</v>
      </c>
      <c r="F257" s="96">
        <f>SUM([8]Sheet1!X62:X63)</f>
        <v>104</v>
      </c>
      <c r="G257" s="96">
        <f>SUM([8]Sheet1!Y62:Y63)</f>
        <v>52</v>
      </c>
    </row>
    <row r="258" spans="1:7" x14ac:dyDescent="0.25">
      <c r="A258" s="165"/>
      <c r="B258" s="167"/>
      <c r="C258" s="96" t="s">
        <v>290</v>
      </c>
      <c r="D258" s="96">
        <f>[1]Sheet1!K259-[1]Sheet1!AA259</f>
        <v>118</v>
      </c>
      <c r="E258" s="96">
        <f>SUM([9]Sheet1!W62:W63)</f>
        <v>86</v>
      </c>
      <c r="F258" s="96">
        <f>SUM([9]Sheet1!X62:X63)</f>
        <v>100</v>
      </c>
      <c r="G258" s="96">
        <f>SUM([9]Sheet1!Y62:Y63)</f>
        <v>30</v>
      </c>
    </row>
    <row r="259" spans="1:7" x14ac:dyDescent="0.25">
      <c r="A259" s="165"/>
      <c r="B259" s="167"/>
      <c r="C259" s="96" t="s">
        <v>289</v>
      </c>
      <c r="D259" s="96">
        <f>[1]Sheet1!K260-[1]Sheet1!AA260</f>
        <v>138</v>
      </c>
      <c r="E259" s="97">
        <f>SUM([10]Sheet1!W62+[10]Sheet1!W63)</f>
        <v>79</v>
      </c>
      <c r="F259" s="97">
        <f>SUM([10]Sheet1!X62+[10]Sheet1!X63)</f>
        <v>118</v>
      </c>
      <c r="G259" s="97">
        <f>SUM([10]Sheet1!Y62+[10]Sheet1!Y63)</f>
        <v>44</v>
      </c>
    </row>
    <row r="260" spans="1:7" x14ac:dyDescent="0.25">
      <c r="A260" s="165"/>
      <c r="B260" s="167"/>
      <c r="C260" s="96" t="s">
        <v>288</v>
      </c>
      <c r="D260" s="96">
        <f>[1]Sheet1!K261-[1]Sheet1!AA261</f>
        <v>159</v>
      </c>
      <c r="E260" s="97">
        <f>SUM([11]Sheet1!V62+[11]Sheet1!V63)</f>
        <v>49</v>
      </c>
      <c r="F260" s="97">
        <f>SUM([11]Sheet1!W62+[11]Sheet1!W63)</f>
        <v>91</v>
      </c>
      <c r="G260" s="97">
        <f>SUM([11]Sheet1!X62+[11]Sheet1!X63)</f>
        <v>48</v>
      </c>
    </row>
    <row r="261" spans="1:7" x14ac:dyDescent="0.25">
      <c r="A261" s="165"/>
      <c r="B261" s="167"/>
      <c r="C261" s="96" t="s">
        <v>287</v>
      </c>
      <c r="D261" s="96">
        <f>[1]Sheet1!K262-[1]Sheet1!AA262</f>
        <v>107</v>
      </c>
      <c r="E261" s="98">
        <f>SUM([12]Sheet1!V62+[12]Sheet1!V63)</f>
        <v>99</v>
      </c>
      <c r="F261" s="98">
        <f>SUM([12]Sheet1!W62+[12]Sheet1!W63)</f>
        <v>113</v>
      </c>
      <c r="G261" s="98">
        <f>SUM([12]Sheet1!X62+[12]Sheet1!X63)</f>
        <v>47</v>
      </c>
    </row>
    <row r="262" spans="1:7" x14ac:dyDescent="0.25">
      <c r="A262" s="166"/>
      <c r="B262" s="167"/>
      <c r="C262" s="96" t="s">
        <v>286</v>
      </c>
      <c r="D262" s="96">
        <f>[1]Sheet1!K263-[1]Sheet1!AA263</f>
        <v>101</v>
      </c>
      <c r="E262" s="99">
        <f>SUM([13]Sheet1!V62+[13]Sheet1!V63)</f>
        <v>155</v>
      </c>
      <c r="F262" s="99">
        <f>SUM([13]Sheet1!W62+[13]Sheet1!W63)</f>
        <v>176</v>
      </c>
      <c r="G262" s="99">
        <f>SUM([13]Sheet1!X62+[13]Sheet1!X63)</f>
        <v>73</v>
      </c>
    </row>
    <row r="263" spans="1:7" x14ac:dyDescent="0.25">
      <c r="A263" s="101"/>
      <c r="B263" s="100" t="s">
        <v>299</v>
      </c>
      <c r="C263" s="97"/>
      <c r="D263" s="96">
        <f>SUM(D251:D262)</f>
        <v>1308</v>
      </c>
      <c r="E263" s="96">
        <f t="shared" ref="E263:G263" si="19">SUM(E251:E262)</f>
        <v>1194</v>
      </c>
      <c r="F263" s="96">
        <f t="shared" si="19"/>
        <v>1234</v>
      </c>
      <c r="G263" s="96">
        <f t="shared" si="19"/>
        <v>552</v>
      </c>
    </row>
    <row r="264" spans="1:7" x14ac:dyDescent="0.25">
      <c r="A264" s="164">
        <v>20</v>
      </c>
      <c r="B264" s="167" t="s">
        <v>273</v>
      </c>
      <c r="C264" s="96" t="s">
        <v>297</v>
      </c>
      <c r="D264" s="96">
        <f>[1]Sheet1!K265-[1]Sheet1!AA265</f>
        <v>289</v>
      </c>
      <c r="E264" s="97">
        <f>SUM([2]Sheet1!W65:W66)</f>
        <v>46</v>
      </c>
      <c r="F264" s="97">
        <f>SUM([2]Sheet1!X65:X66)</f>
        <v>108</v>
      </c>
      <c r="G264" s="97">
        <f>SUM([2]Sheet1!Y65:Y66)</f>
        <v>28</v>
      </c>
    </row>
    <row r="265" spans="1:7" x14ac:dyDescent="0.25">
      <c r="A265" s="165"/>
      <c r="B265" s="167"/>
      <c r="C265" s="96" t="s">
        <v>296</v>
      </c>
      <c r="D265" s="96">
        <f>[1]Sheet1!K266-[1]Sheet1!AA266</f>
        <v>165</v>
      </c>
      <c r="E265" s="97">
        <f>SUM([3]Sheet1!W65:W66)</f>
        <v>40</v>
      </c>
      <c r="F265" s="97">
        <f>SUM([3]Sheet1!X65:X66)</f>
        <v>70</v>
      </c>
      <c r="G265" s="97">
        <f>SUM([3]Sheet1!Y65:Y66)</f>
        <v>26</v>
      </c>
    </row>
    <row r="266" spans="1:7" x14ac:dyDescent="0.25">
      <c r="A266" s="165"/>
      <c r="B266" s="167"/>
      <c r="C266" s="96" t="s">
        <v>295</v>
      </c>
      <c r="D266" s="96">
        <f>[1]Sheet1!K267-[1]Sheet1!AA267</f>
        <v>263</v>
      </c>
      <c r="E266" s="97">
        <f>SUM('[4]March, 2014'!W65:W66)</f>
        <v>30</v>
      </c>
      <c r="F266" s="97">
        <f>SUM('[4]March, 2014'!X65:X66)</f>
        <v>96</v>
      </c>
      <c r="G266" s="97">
        <f>SUM('[4]March, 2014'!Y65:Y66)</f>
        <v>20</v>
      </c>
    </row>
    <row r="267" spans="1:7" x14ac:dyDescent="0.25">
      <c r="A267" s="165"/>
      <c r="B267" s="167"/>
      <c r="C267" s="96" t="s">
        <v>294</v>
      </c>
      <c r="D267" s="96">
        <f>[1]Sheet1!K268-[1]Sheet1!AA268</f>
        <v>136</v>
      </c>
      <c r="E267" s="97">
        <f>SUM([5]Sheet1!W65:W66)</f>
        <v>64</v>
      </c>
      <c r="F267" s="97">
        <f>SUM([5]Sheet1!X65:X66)</f>
        <v>56</v>
      </c>
      <c r="G267" s="97">
        <f>SUM([5]Sheet1!Y65:Y66)</f>
        <v>11</v>
      </c>
    </row>
    <row r="268" spans="1:7" x14ac:dyDescent="0.25">
      <c r="A268" s="165"/>
      <c r="B268" s="167"/>
      <c r="C268" s="96" t="s">
        <v>293</v>
      </c>
      <c r="D268" s="96">
        <f>[1]Sheet1!K269-[1]Sheet1!AA269</f>
        <v>170</v>
      </c>
      <c r="E268" s="97">
        <f>SUM([6]Sheet1!W65:W66)</f>
        <v>96</v>
      </c>
      <c r="F268" s="97">
        <f>SUM([6]Sheet1!X65:X66)</f>
        <v>74</v>
      </c>
      <c r="G268" s="97">
        <f>SUM([6]Sheet1!Y65:Y66)</f>
        <v>30</v>
      </c>
    </row>
    <row r="269" spans="1:7" x14ac:dyDescent="0.25">
      <c r="A269" s="165"/>
      <c r="B269" s="167"/>
      <c r="C269" s="96" t="s">
        <v>292</v>
      </c>
      <c r="D269" s="96">
        <f>[1]Sheet1!K270-[1]Sheet1!AA270</f>
        <v>163</v>
      </c>
      <c r="E269" s="97">
        <f>SUM([7]Sheet1!W65:W66)</f>
        <v>56</v>
      </c>
      <c r="F269" s="97">
        <f>SUM([7]Sheet1!X65:X66)</f>
        <v>76</v>
      </c>
      <c r="G269" s="97">
        <f>SUM([7]Sheet1!Y65:Y66)</f>
        <v>34</v>
      </c>
    </row>
    <row r="270" spans="1:7" x14ac:dyDescent="0.25">
      <c r="A270" s="165"/>
      <c r="B270" s="167"/>
      <c r="C270" s="96" t="s">
        <v>291</v>
      </c>
      <c r="D270" s="96">
        <f>[1]Sheet1!K271-[1]Sheet1!AA271</f>
        <v>208</v>
      </c>
      <c r="E270" s="96">
        <f>SUM([8]Sheet1!W65:W66)</f>
        <v>67</v>
      </c>
      <c r="F270" s="96">
        <f>SUM([8]Sheet1!X65:X66)</f>
        <v>45</v>
      </c>
      <c r="G270" s="96">
        <f>SUM([8]Sheet1!Y65:Y66)</f>
        <v>38</v>
      </c>
    </row>
    <row r="271" spans="1:7" x14ac:dyDescent="0.25">
      <c r="A271" s="165"/>
      <c r="B271" s="167"/>
      <c r="C271" s="96" t="s">
        <v>290</v>
      </c>
      <c r="D271" s="96">
        <f>[1]Sheet1!K272-[1]Sheet1!AA272</f>
        <v>193</v>
      </c>
      <c r="E271" s="96">
        <f>SUM([9]Sheet1!W65:W66)</f>
        <v>57</v>
      </c>
      <c r="F271" s="96">
        <f>SUM([9]Sheet1!X65:X66)</f>
        <v>77</v>
      </c>
      <c r="G271" s="96">
        <f>SUM([9]Sheet1!Y65:Y66)</f>
        <v>22</v>
      </c>
    </row>
    <row r="272" spans="1:7" x14ac:dyDescent="0.25">
      <c r="A272" s="165"/>
      <c r="B272" s="167"/>
      <c r="C272" s="96" t="s">
        <v>289</v>
      </c>
      <c r="D272" s="96">
        <f>[1]Sheet1!K273-[1]Sheet1!AA273</f>
        <v>236</v>
      </c>
      <c r="E272" s="96">
        <f>SUM([10]Sheet1!W65:W66)</f>
        <v>58</v>
      </c>
      <c r="F272" s="96">
        <f>SUM([10]Sheet1!X65:X66)</f>
        <v>70</v>
      </c>
      <c r="G272" s="96">
        <f>SUM([10]Sheet1!Y65:Y66)</f>
        <v>25</v>
      </c>
    </row>
    <row r="273" spans="1:7" x14ac:dyDescent="0.25">
      <c r="A273" s="165"/>
      <c r="B273" s="167"/>
      <c r="C273" s="96" t="s">
        <v>288</v>
      </c>
      <c r="D273" s="96">
        <f>[1]Sheet1!K274-[1]Sheet1!AA274</f>
        <v>213</v>
      </c>
      <c r="E273" s="96">
        <f>SUM([11]Sheet1!V65:V66)</f>
        <v>59</v>
      </c>
      <c r="F273" s="96">
        <f>SUM([11]Sheet1!W65:W66)</f>
        <v>62</v>
      </c>
      <c r="G273" s="96">
        <f>SUM([11]Sheet1!X65:X66)</f>
        <v>30</v>
      </c>
    </row>
    <row r="274" spans="1:7" x14ac:dyDescent="0.25">
      <c r="A274" s="165"/>
      <c r="B274" s="167"/>
      <c r="C274" s="96" t="s">
        <v>287</v>
      </c>
      <c r="D274" s="96">
        <f>[1]Sheet1!K275-[1]Sheet1!AA275</f>
        <v>237</v>
      </c>
      <c r="E274" s="98">
        <f>SUM([12]Sheet1!V65:V66)</f>
        <v>62</v>
      </c>
      <c r="F274" s="98">
        <f>SUM([12]Sheet1!W65:W66)</f>
        <v>84</v>
      </c>
      <c r="G274" s="98">
        <f>SUM([12]Sheet1!X65:X66)</f>
        <v>35</v>
      </c>
    </row>
    <row r="275" spans="1:7" x14ac:dyDescent="0.25">
      <c r="A275" s="166"/>
      <c r="B275" s="167"/>
      <c r="C275" s="96" t="s">
        <v>286</v>
      </c>
      <c r="D275" s="96">
        <f>[1]Sheet1!K276-[1]Sheet1!AA276</f>
        <v>232</v>
      </c>
      <c r="E275" s="99">
        <f>SUM([13]Sheet1!V65:V66)</f>
        <v>62</v>
      </c>
      <c r="F275" s="99">
        <f>SUM([13]Sheet1!W65:W66)</f>
        <v>72</v>
      </c>
      <c r="G275" s="99">
        <f>SUM([13]Sheet1!X65:X66)</f>
        <v>21</v>
      </c>
    </row>
    <row r="276" spans="1:7" x14ac:dyDescent="0.25">
      <c r="A276" s="101"/>
      <c r="B276" s="100" t="s">
        <v>299</v>
      </c>
      <c r="C276" s="97"/>
      <c r="D276" s="96">
        <f>SUM(D264:D275)</f>
        <v>2505</v>
      </c>
      <c r="E276" s="96">
        <f t="shared" ref="E276:G276" si="20">SUM(E264:E275)</f>
        <v>697</v>
      </c>
      <c r="F276" s="96">
        <f t="shared" si="20"/>
        <v>890</v>
      </c>
      <c r="G276" s="96">
        <f t="shared" si="20"/>
        <v>320</v>
      </c>
    </row>
    <row r="277" spans="1:7" x14ac:dyDescent="0.25">
      <c r="A277" s="164">
        <v>21</v>
      </c>
      <c r="B277" s="167" t="s">
        <v>274</v>
      </c>
      <c r="C277" s="96" t="s">
        <v>297</v>
      </c>
      <c r="D277" s="96">
        <f>[1]Sheet1!K278-[1]Sheet1!AA278</f>
        <v>197</v>
      </c>
      <c r="E277" s="97">
        <f>SUM([2]Sheet1!W68:W69)</f>
        <v>47</v>
      </c>
      <c r="F277" s="97">
        <f>SUM([2]Sheet1!X68:X69)</f>
        <v>112</v>
      </c>
      <c r="G277" s="97">
        <f>SUM([2]Sheet1!Y68:Y69)</f>
        <v>28</v>
      </c>
    </row>
    <row r="278" spans="1:7" x14ac:dyDescent="0.25">
      <c r="A278" s="165"/>
      <c r="B278" s="167"/>
      <c r="C278" s="96" t="s">
        <v>296</v>
      </c>
      <c r="D278" s="96">
        <f>[1]Sheet1!K279-[1]Sheet1!AA279</f>
        <v>230</v>
      </c>
      <c r="E278" s="97">
        <f>SUM([3]Sheet1!W68:W69)</f>
        <v>30</v>
      </c>
      <c r="F278" s="97">
        <f>SUM([3]Sheet1!X68:X69)</f>
        <v>31</v>
      </c>
      <c r="G278" s="97">
        <f>SUM([3]Sheet1!Y68:Y69)</f>
        <v>9</v>
      </c>
    </row>
    <row r="279" spans="1:7" x14ac:dyDescent="0.25">
      <c r="A279" s="165"/>
      <c r="B279" s="167"/>
      <c r="C279" s="96" t="s">
        <v>295</v>
      </c>
      <c r="D279" s="96">
        <f>[1]Sheet1!K280-[1]Sheet1!AA280</f>
        <v>236</v>
      </c>
      <c r="E279" s="97">
        <f>SUM('[4]March, 2014'!W68:W69)</f>
        <v>53</v>
      </c>
      <c r="F279" s="97">
        <f>SUM('[4]March, 2014'!X68:X69)</f>
        <v>26</v>
      </c>
      <c r="G279" s="97">
        <f>SUM('[4]March, 2014'!Y68:Y69)</f>
        <v>17</v>
      </c>
    </row>
    <row r="280" spans="1:7" x14ac:dyDescent="0.25">
      <c r="A280" s="165"/>
      <c r="B280" s="167"/>
      <c r="C280" s="96" t="s">
        <v>294</v>
      </c>
      <c r="D280" s="96">
        <f>[1]Sheet1!K281-[1]Sheet1!AA281</f>
        <v>149</v>
      </c>
      <c r="E280" s="97">
        <f>SUM([5]Sheet1!W68:W69)</f>
        <v>17</v>
      </c>
      <c r="F280" s="97">
        <f>SUM([5]Sheet1!X68:X69)</f>
        <v>29</v>
      </c>
      <c r="G280" s="97">
        <f>SUM([5]Sheet1!Y68:Y69)</f>
        <v>13</v>
      </c>
    </row>
    <row r="281" spans="1:7" x14ac:dyDescent="0.25">
      <c r="A281" s="165"/>
      <c r="B281" s="167"/>
      <c r="C281" s="96" t="s">
        <v>293</v>
      </c>
      <c r="D281" s="96">
        <f>[1]Sheet1!K282-[1]Sheet1!AA282</f>
        <v>160</v>
      </c>
      <c r="E281" s="97">
        <f>SUM([6]Sheet1!W68:W69)</f>
        <v>33</v>
      </c>
      <c r="F281" s="97">
        <f>SUM([6]Sheet1!X68:X69)</f>
        <v>34</v>
      </c>
      <c r="G281" s="97">
        <f>SUM([6]Sheet1!Y68:Y69)</f>
        <v>19</v>
      </c>
    </row>
    <row r="282" spans="1:7" x14ac:dyDescent="0.25">
      <c r="A282" s="165"/>
      <c r="B282" s="167"/>
      <c r="C282" s="96" t="s">
        <v>292</v>
      </c>
      <c r="D282" s="96">
        <f>[1]Sheet1!K283-[1]Sheet1!AA283</f>
        <v>87</v>
      </c>
      <c r="E282" s="97">
        <f>SUM([7]Sheet1!W68:W69)</f>
        <v>87</v>
      </c>
      <c r="F282" s="97">
        <f>SUM([7]Sheet1!X68:X69)</f>
        <v>24</v>
      </c>
      <c r="G282" s="97">
        <f>SUM([7]Sheet1!Y68:Y69)</f>
        <v>8</v>
      </c>
    </row>
    <row r="283" spans="1:7" x14ac:dyDescent="0.25">
      <c r="A283" s="165"/>
      <c r="B283" s="167"/>
      <c r="C283" s="96" t="s">
        <v>291</v>
      </c>
      <c r="D283" s="96">
        <f>[1]Sheet1!K284-[1]Sheet1!AA284</f>
        <v>197</v>
      </c>
      <c r="E283" s="96">
        <f>SUM([8]Sheet1!W68:W69)</f>
        <v>12</v>
      </c>
      <c r="F283" s="96">
        <f>SUM([8]Sheet1!X68:X69)</f>
        <v>42</v>
      </c>
      <c r="G283" s="96">
        <f>SUM([8]Sheet1!Y68:Y69)</f>
        <v>16</v>
      </c>
    </row>
    <row r="284" spans="1:7" x14ac:dyDescent="0.25">
      <c r="A284" s="165"/>
      <c r="B284" s="167"/>
      <c r="C284" s="96" t="s">
        <v>290</v>
      </c>
      <c r="D284" s="96">
        <f>[1]Sheet1!K285-[1]Sheet1!AA285</f>
        <v>198</v>
      </c>
      <c r="E284" s="96">
        <f>SUM([9]Sheet1!W68:W69)</f>
        <v>7</v>
      </c>
      <c r="F284" s="96">
        <f>SUM([9]Sheet1!X68:X69)</f>
        <v>21</v>
      </c>
      <c r="G284" s="96">
        <f>SUM([9]Sheet1!Y68:Y69)</f>
        <v>18</v>
      </c>
    </row>
    <row r="285" spans="1:7" x14ac:dyDescent="0.25">
      <c r="A285" s="165"/>
      <c r="B285" s="167"/>
      <c r="C285" s="96" t="s">
        <v>289</v>
      </c>
      <c r="D285" s="96">
        <f>[1]Sheet1!K286-[1]Sheet1!AA286</f>
        <v>229</v>
      </c>
      <c r="E285" s="96">
        <f>SUM([10]Sheet1!W68:W69)</f>
        <v>11</v>
      </c>
      <c r="F285" s="96">
        <f>SUM([10]Sheet1!X68:X69)</f>
        <v>29</v>
      </c>
      <c r="G285" s="96">
        <f>SUM([10]Sheet1!Y68:Y69)</f>
        <v>16</v>
      </c>
    </row>
    <row r="286" spans="1:7" x14ac:dyDescent="0.25">
      <c r="A286" s="165"/>
      <c r="B286" s="167"/>
      <c r="C286" s="96" t="s">
        <v>288</v>
      </c>
      <c r="D286" s="96">
        <f>[1]Sheet1!K287-[1]Sheet1!AA287</f>
        <v>232</v>
      </c>
      <c r="E286" s="96">
        <f>SUM([11]Sheet1!V68:V69)</f>
        <v>27</v>
      </c>
      <c r="F286" s="96">
        <f>SUM([11]Sheet1!W68:W69)</f>
        <v>12</v>
      </c>
      <c r="G286" s="96">
        <f>SUM([11]Sheet1!X68:X69)</f>
        <v>15</v>
      </c>
    </row>
    <row r="287" spans="1:7" x14ac:dyDescent="0.25">
      <c r="A287" s="165"/>
      <c r="B287" s="167"/>
      <c r="C287" s="96" t="s">
        <v>287</v>
      </c>
      <c r="D287" s="96">
        <f>[1]Sheet1!K288-[1]Sheet1!AA288</f>
        <v>221</v>
      </c>
      <c r="E287" s="98">
        <f>SUM([12]Sheet1!V68:V69)</f>
        <v>16</v>
      </c>
      <c r="F287" s="98">
        <f>SUM([12]Sheet1!W68:W69)</f>
        <v>12</v>
      </c>
      <c r="G287" s="98">
        <f>SUM([12]Sheet1!X68:X69)</f>
        <v>17</v>
      </c>
    </row>
    <row r="288" spans="1:7" x14ac:dyDescent="0.25">
      <c r="A288" s="166"/>
      <c r="B288" s="167"/>
      <c r="C288" s="96" t="s">
        <v>286</v>
      </c>
      <c r="D288" s="96">
        <f>[1]Sheet1!K289-[1]Sheet1!AA289</f>
        <v>240</v>
      </c>
      <c r="E288" s="99">
        <f>SUM([13]Sheet1!V68:V69)</f>
        <v>23</v>
      </c>
      <c r="F288" s="99">
        <f>SUM([13]Sheet1!W68:W69)</f>
        <v>30</v>
      </c>
      <c r="G288" s="99">
        <f>SUM([13]Sheet1!X68:X69)</f>
        <v>46</v>
      </c>
    </row>
    <row r="289" spans="1:7" x14ac:dyDescent="0.25">
      <c r="A289" s="101"/>
      <c r="B289" s="100" t="s">
        <v>299</v>
      </c>
      <c r="C289" s="97"/>
      <c r="D289" s="96">
        <f>SUM(D277:D288)</f>
        <v>2376</v>
      </c>
      <c r="E289" s="96">
        <f t="shared" ref="E289:G289" si="21">SUM(E277:E288)</f>
        <v>363</v>
      </c>
      <c r="F289" s="96">
        <f t="shared" si="21"/>
        <v>402</v>
      </c>
      <c r="G289" s="96">
        <f t="shared" si="21"/>
        <v>222</v>
      </c>
    </row>
    <row r="290" spans="1:7" x14ac:dyDescent="0.25">
      <c r="A290" s="164">
        <v>22</v>
      </c>
      <c r="B290" s="167" t="s">
        <v>275</v>
      </c>
      <c r="C290" s="96" t="s">
        <v>297</v>
      </c>
      <c r="D290" s="96">
        <f>[1]Sheet1!K291-[1]Sheet1!AA291</f>
        <v>609</v>
      </c>
      <c r="E290" s="97">
        <f>SUM([2]Sheet1!W71:W72)</f>
        <v>17</v>
      </c>
      <c r="F290" s="97">
        <f>SUM([2]Sheet1!X71:X72)</f>
        <v>80</v>
      </c>
      <c r="G290" s="97">
        <f>SUM([2]Sheet1!Y71:Y72)</f>
        <v>35</v>
      </c>
    </row>
    <row r="291" spans="1:7" x14ac:dyDescent="0.25">
      <c r="A291" s="165"/>
      <c r="B291" s="167"/>
      <c r="C291" s="96" t="s">
        <v>296</v>
      </c>
      <c r="D291" s="96">
        <f>[1]Sheet1!K292-[1]Sheet1!AA292</f>
        <v>196</v>
      </c>
      <c r="E291" s="97">
        <f>SUM([3]Sheet1!W71:W72)</f>
        <v>355</v>
      </c>
      <c r="F291" s="97">
        <f>SUM([3]Sheet1!X71:X72)</f>
        <v>12</v>
      </c>
      <c r="G291" s="97">
        <f>SUM([3]Sheet1!Y71:Y72)</f>
        <v>39</v>
      </c>
    </row>
    <row r="292" spans="1:7" x14ac:dyDescent="0.25">
      <c r="A292" s="165"/>
      <c r="B292" s="167"/>
      <c r="C292" s="96" t="s">
        <v>295</v>
      </c>
      <c r="D292" s="96">
        <f>[1]Sheet1!K293-[1]Sheet1!AA293</f>
        <v>522</v>
      </c>
      <c r="E292" s="97">
        <f>SUM('[4]March, 2014'!W71:W72)</f>
        <v>126</v>
      </c>
      <c r="F292" s="97">
        <f>SUM('[4]March, 2014'!X71:X72)</f>
        <v>59</v>
      </c>
      <c r="G292" s="97">
        <f>SUM('[4]March, 2014'!Y71:Y72)</f>
        <v>39</v>
      </c>
    </row>
    <row r="293" spans="1:7" x14ac:dyDescent="0.25">
      <c r="A293" s="165"/>
      <c r="B293" s="167"/>
      <c r="C293" s="96" t="s">
        <v>294</v>
      </c>
      <c r="D293" s="96">
        <f>[1]Sheet1!K294-[1]Sheet1!AA294</f>
        <v>246</v>
      </c>
      <c r="E293" s="97">
        <f>SUM([5]Sheet1!W71:W72)</f>
        <v>196</v>
      </c>
      <c r="F293" s="97">
        <f>SUM([5]Sheet1!X71:X72)</f>
        <v>69</v>
      </c>
      <c r="G293" s="97">
        <f>SUM([5]Sheet1!Y71:Y72)</f>
        <v>27</v>
      </c>
    </row>
    <row r="294" spans="1:7" x14ac:dyDescent="0.25">
      <c r="A294" s="165"/>
      <c r="B294" s="167"/>
      <c r="C294" s="96" t="s">
        <v>293</v>
      </c>
      <c r="D294" s="96">
        <f>[1]Sheet1!K295-[1]Sheet1!AA295</f>
        <v>304</v>
      </c>
      <c r="E294" s="106">
        <f>SUM([6]Sheet1!W71:W72)</f>
        <v>152</v>
      </c>
      <c r="F294" s="106">
        <f>SUM([6]Sheet1!X71:X72)</f>
        <v>80</v>
      </c>
      <c r="G294" s="106">
        <f>SUM([6]Sheet1!Y71:Y72)</f>
        <v>12</v>
      </c>
    </row>
    <row r="295" spans="1:7" x14ac:dyDescent="0.25">
      <c r="A295" s="165"/>
      <c r="B295" s="167"/>
      <c r="C295" s="96" t="s">
        <v>292</v>
      </c>
      <c r="D295" s="96">
        <f>[1]Sheet1!K296-[1]Sheet1!AA296</f>
        <v>365</v>
      </c>
      <c r="E295" s="106">
        <f>SUM([7]Sheet1!W71:W72)</f>
        <v>85</v>
      </c>
      <c r="F295" s="106">
        <f>SUM([7]Sheet1!X71:X72)</f>
        <v>77</v>
      </c>
      <c r="G295" s="106">
        <f>SUM([7]Sheet1!Y71:Y72)</f>
        <v>36</v>
      </c>
    </row>
    <row r="296" spans="1:7" x14ac:dyDescent="0.25">
      <c r="A296" s="165"/>
      <c r="B296" s="167"/>
      <c r="C296" s="96" t="s">
        <v>291</v>
      </c>
      <c r="D296" s="96">
        <f>[1]Sheet1!K297-[1]Sheet1!AA297</f>
        <v>456</v>
      </c>
      <c r="E296" s="107">
        <f>SUM([8]Sheet1!W71:W72)</f>
        <v>60</v>
      </c>
      <c r="F296" s="107">
        <f>SUM([8]Sheet1!X71:X72)</f>
        <v>64</v>
      </c>
      <c r="G296" s="107">
        <f>SUM([8]Sheet1!Y71:Y72)</f>
        <v>24</v>
      </c>
    </row>
    <row r="297" spans="1:7" x14ac:dyDescent="0.25">
      <c r="A297" s="165"/>
      <c r="B297" s="167"/>
      <c r="C297" s="96" t="s">
        <v>290</v>
      </c>
      <c r="D297" s="96">
        <f>[1]Sheet1!K298-[1]Sheet1!AA298</f>
        <v>464</v>
      </c>
      <c r="E297" s="107">
        <f>SUM([9]Sheet1!W71:W72)</f>
        <v>91</v>
      </c>
      <c r="F297" s="107">
        <f>SUM([9]Sheet1!X71:X72)</f>
        <v>85</v>
      </c>
      <c r="G297" s="107">
        <f>SUM([9]Sheet1!Y71:Y72)</f>
        <v>30</v>
      </c>
    </row>
    <row r="298" spans="1:7" x14ac:dyDescent="0.25">
      <c r="A298" s="165"/>
      <c r="B298" s="167"/>
      <c r="C298" s="96" t="s">
        <v>289</v>
      </c>
      <c r="D298" s="96">
        <f>[1]Sheet1!K299-[1]Sheet1!AA299</f>
        <v>435</v>
      </c>
      <c r="E298" s="107">
        <f>SUM([10]Sheet1!W71:W72)</f>
        <v>101</v>
      </c>
      <c r="F298" s="107">
        <f>SUM([10]Sheet1!X71:X72)</f>
        <v>115</v>
      </c>
      <c r="G298" s="107">
        <f>SUM([10]Sheet1!Y71:Y72)</f>
        <v>40</v>
      </c>
    </row>
    <row r="299" spans="1:7" x14ac:dyDescent="0.25">
      <c r="A299" s="165"/>
      <c r="B299" s="167"/>
      <c r="C299" s="96" t="s">
        <v>288</v>
      </c>
      <c r="D299" s="96">
        <f>[1]Sheet1!K300-[1]Sheet1!AA300</f>
        <v>424</v>
      </c>
      <c r="E299" s="107">
        <f>SUM([11]Sheet1!V71:V72)</f>
        <v>126</v>
      </c>
      <c r="F299" s="107">
        <f>SUM([11]Sheet1!W71:W72)</f>
        <v>87</v>
      </c>
      <c r="G299" s="107">
        <f>SUM([11]Sheet1!X71:X72)</f>
        <v>7</v>
      </c>
    </row>
    <row r="300" spans="1:7" x14ac:dyDescent="0.25">
      <c r="A300" s="165"/>
      <c r="B300" s="167"/>
      <c r="C300" s="96" t="s">
        <v>287</v>
      </c>
      <c r="D300" s="96">
        <f>[1]Sheet1!K301-[1]Sheet1!AA301</f>
        <v>543</v>
      </c>
      <c r="E300" s="108">
        <f>SUM([12]Sheet1!V71:V72)</f>
        <v>122</v>
      </c>
      <c r="F300" s="108">
        <f>SUM([12]Sheet1!W71:W72)</f>
        <v>135</v>
      </c>
      <c r="G300" s="108">
        <f>SUM([12]Sheet1!X71:X72)</f>
        <v>15</v>
      </c>
    </row>
    <row r="301" spans="1:7" x14ac:dyDescent="0.25">
      <c r="A301" s="166"/>
      <c r="B301" s="167"/>
      <c r="C301" s="96" t="s">
        <v>286</v>
      </c>
      <c r="D301" s="96">
        <f>[1]Sheet1!K302-[1]Sheet1!AA302</f>
        <v>580</v>
      </c>
      <c r="E301" s="99">
        <f>SUM([13]Sheet1!V71:V72)</f>
        <v>128</v>
      </c>
      <c r="F301" s="99">
        <f>SUM([13]Sheet1!W71:W72)</f>
        <v>110</v>
      </c>
      <c r="G301" s="99">
        <f>SUM([13]Sheet1!X71:X72)</f>
        <v>21</v>
      </c>
    </row>
    <row r="302" spans="1:7" x14ac:dyDescent="0.25">
      <c r="A302" s="101"/>
      <c r="B302" s="100" t="s">
        <v>299</v>
      </c>
      <c r="C302" s="97"/>
      <c r="D302" s="96">
        <f>SUM(D290:D301)</f>
        <v>5144</v>
      </c>
      <c r="E302" s="96">
        <f t="shared" ref="E302:G302" si="22">SUM(E290:E301)</f>
        <v>1559</v>
      </c>
      <c r="F302" s="96">
        <f t="shared" si="22"/>
        <v>973</v>
      </c>
      <c r="G302" s="96">
        <f t="shared" si="22"/>
        <v>325</v>
      </c>
    </row>
    <row r="303" spans="1:7" x14ac:dyDescent="0.25">
      <c r="A303" s="164">
        <v>23</v>
      </c>
      <c r="B303" s="167" t="s">
        <v>276</v>
      </c>
      <c r="C303" s="96" t="s">
        <v>297</v>
      </c>
      <c r="D303" s="96">
        <f>[1]Sheet1!K304-[1]Sheet1!AA304</f>
        <v>867</v>
      </c>
      <c r="E303" s="97">
        <f>SUM([2]Sheet1!W74:W75)</f>
        <v>42</v>
      </c>
      <c r="F303" s="97">
        <f>SUM([2]Sheet1!X74:X75)</f>
        <v>66</v>
      </c>
      <c r="G303" s="97">
        <f>SUM([2]Sheet1!Y74:Y75)</f>
        <v>4</v>
      </c>
    </row>
    <row r="304" spans="1:7" x14ac:dyDescent="0.25">
      <c r="A304" s="165"/>
      <c r="B304" s="167"/>
      <c r="C304" s="96" t="s">
        <v>296</v>
      </c>
      <c r="D304" s="96">
        <f>[1]Sheet1!K305-[1]Sheet1!AA305</f>
        <v>57</v>
      </c>
      <c r="E304" s="97">
        <f>SUM([3]Sheet1!W74:W75)</f>
        <v>35</v>
      </c>
      <c r="F304" s="97">
        <f>SUM([3]Sheet1!X74:X75)</f>
        <v>88</v>
      </c>
      <c r="G304" s="97">
        <f>SUM([3]Sheet1!Y74:Y75)</f>
        <v>10</v>
      </c>
    </row>
    <row r="305" spans="1:7" x14ac:dyDescent="0.25">
      <c r="A305" s="165"/>
      <c r="B305" s="167"/>
      <c r="C305" s="96" t="s">
        <v>295</v>
      </c>
      <c r="D305" s="96">
        <f>[1]Sheet1!K306-[1]Sheet1!AA306</f>
        <v>74</v>
      </c>
      <c r="E305" s="97">
        <f>SUM('[4]March, 2014'!W74:W75)</f>
        <v>44</v>
      </c>
      <c r="F305" s="97">
        <f>SUM('[4]March, 2014'!X74:X75)</f>
        <v>81</v>
      </c>
      <c r="G305" s="97">
        <f>SUM('[4]March, 2014'!Y74:Y75)</f>
        <v>14</v>
      </c>
    </row>
    <row r="306" spans="1:7" x14ac:dyDescent="0.25">
      <c r="A306" s="165"/>
      <c r="B306" s="167"/>
      <c r="C306" s="96" t="s">
        <v>294</v>
      </c>
      <c r="D306" s="96">
        <f>[1]Sheet1!K307-[1]Sheet1!AA307</f>
        <v>85</v>
      </c>
      <c r="E306" s="97">
        <f>SUM([5]Sheet1!W74:W75)</f>
        <v>15</v>
      </c>
      <c r="F306" s="97">
        <f>SUM([5]Sheet1!X74:X75)</f>
        <v>39</v>
      </c>
      <c r="G306" s="97">
        <f>SUM([5]Sheet1!Y74:Y75)</f>
        <v>4</v>
      </c>
    </row>
    <row r="307" spans="1:7" x14ac:dyDescent="0.25">
      <c r="A307" s="165"/>
      <c r="B307" s="167"/>
      <c r="C307" s="96" t="s">
        <v>293</v>
      </c>
      <c r="D307" s="96">
        <f>[1]Sheet1!K308-[1]Sheet1!AA308</f>
        <v>102</v>
      </c>
      <c r="E307" s="97">
        <f>SUM([6]Sheet1!W74:W75)</f>
        <v>55</v>
      </c>
      <c r="F307" s="97">
        <f>SUM([6]Sheet1!X74:X75)</f>
        <v>0</v>
      </c>
      <c r="G307" s="97">
        <f>SUM([6]Sheet1!Y74:Y75)</f>
        <v>0</v>
      </c>
    </row>
    <row r="308" spans="1:7" x14ac:dyDescent="0.25">
      <c r="A308" s="165"/>
      <c r="B308" s="167"/>
      <c r="C308" s="96" t="s">
        <v>292</v>
      </c>
      <c r="D308" s="96">
        <f>[1]Sheet1!K309-[1]Sheet1!AA309</f>
        <v>105</v>
      </c>
      <c r="E308" s="97">
        <f>SUM([7]Sheet1!W74:W75)</f>
        <v>57</v>
      </c>
      <c r="F308" s="97">
        <f>SUM([7]Sheet1!X74:X75)</f>
        <v>5</v>
      </c>
      <c r="G308" s="97">
        <f>SUM([7]Sheet1!Y74:Y75)</f>
        <v>0</v>
      </c>
    </row>
    <row r="309" spans="1:7" x14ac:dyDescent="0.25">
      <c r="A309" s="165"/>
      <c r="B309" s="167"/>
      <c r="C309" s="96" t="s">
        <v>291</v>
      </c>
      <c r="D309" s="96">
        <f>[1]Sheet1!K310-[1]Sheet1!AA310</f>
        <v>86</v>
      </c>
      <c r="E309" s="96">
        <f>SUM([8]Sheet1!W74:W75)</f>
        <v>32</v>
      </c>
      <c r="F309" s="96">
        <f>SUM([8]Sheet1!X74:X75)</f>
        <v>71</v>
      </c>
      <c r="G309" s="96">
        <f>SUM([8]Sheet1!Y74:Y75)</f>
        <v>9</v>
      </c>
    </row>
    <row r="310" spans="1:7" x14ac:dyDescent="0.25">
      <c r="A310" s="165"/>
      <c r="B310" s="167"/>
      <c r="C310" s="96" t="s">
        <v>290</v>
      </c>
      <c r="D310" s="96">
        <f>[1]Sheet1!K311-[1]Sheet1!AA311</f>
        <v>55</v>
      </c>
      <c r="E310" s="96">
        <f>SUM([9]Sheet1!W74:W75)</f>
        <v>36</v>
      </c>
      <c r="F310" s="96">
        <f>SUM([9]Sheet1!X74:X75)</f>
        <v>65</v>
      </c>
      <c r="G310" s="96">
        <f>SUM([9]Sheet1!Y74:Y75)</f>
        <v>6</v>
      </c>
    </row>
    <row r="311" spans="1:7" x14ac:dyDescent="0.25">
      <c r="A311" s="165"/>
      <c r="B311" s="167"/>
      <c r="C311" s="96" t="s">
        <v>289</v>
      </c>
      <c r="D311" s="96">
        <f>[1]Sheet1!K312-[1]Sheet1!AA312</f>
        <v>72</v>
      </c>
      <c r="E311" s="96">
        <f>SUM([10]Sheet1!W74:W75)</f>
        <v>22</v>
      </c>
      <c r="F311" s="96">
        <f>SUM([10]Sheet1!X74:X75)</f>
        <v>69</v>
      </c>
      <c r="G311" s="96">
        <f>SUM([10]Sheet1!Y74:Y75)</f>
        <v>11</v>
      </c>
    </row>
    <row r="312" spans="1:7" x14ac:dyDescent="0.25">
      <c r="A312" s="165"/>
      <c r="B312" s="167"/>
      <c r="C312" s="96" t="s">
        <v>288</v>
      </c>
      <c r="D312" s="96">
        <f>[1]Sheet1!K313-[1]Sheet1!AA313</f>
        <v>105</v>
      </c>
      <c r="E312" s="96">
        <f>SUM([11]Sheet1!V74:V75)</f>
        <v>23</v>
      </c>
      <c r="F312" s="96">
        <f>SUM([11]Sheet1!W74:W75)</f>
        <v>55</v>
      </c>
      <c r="G312" s="96">
        <f>SUM([11]Sheet1!X74:X75)</f>
        <v>8</v>
      </c>
    </row>
    <row r="313" spans="1:7" x14ac:dyDescent="0.25">
      <c r="A313" s="165"/>
      <c r="B313" s="167"/>
      <c r="C313" s="96" t="s">
        <v>287</v>
      </c>
      <c r="D313" s="96">
        <f>[1]Sheet1!K314-[1]Sheet1!AA314</f>
        <v>92</v>
      </c>
      <c r="E313" s="98">
        <f>SUM([12]Sheet1!V74:V75)</f>
        <v>34</v>
      </c>
      <c r="F313" s="98">
        <f>SUM([12]Sheet1!W74:W75)</f>
        <v>100</v>
      </c>
      <c r="G313" s="98">
        <f>SUM([12]Sheet1!X74:X75)</f>
        <v>25</v>
      </c>
    </row>
    <row r="314" spans="1:7" x14ac:dyDescent="0.25">
      <c r="A314" s="166"/>
      <c r="B314" s="167"/>
      <c r="C314" s="96" t="s">
        <v>286</v>
      </c>
      <c r="D314" s="96">
        <f>[1]Sheet1!K315-[1]Sheet1!AA315</f>
        <v>95</v>
      </c>
      <c r="E314" s="99">
        <f>SUM([13]Sheet1!V74:V75)</f>
        <v>34</v>
      </c>
      <c r="F314" s="99">
        <f>SUM([13]Sheet1!W74:W75)</f>
        <v>110</v>
      </c>
      <c r="G314" s="99">
        <f>SUM([13]Sheet1!X74:X75)</f>
        <v>12</v>
      </c>
    </row>
    <row r="315" spans="1:7" x14ac:dyDescent="0.25">
      <c r="A315" s="101"/>
      <c r="B315" s="100" t="s">
        <v>299</v>
      </c>
      <c r="C315" s="97"/>
      <c r="D315" s="96">
        <f>SUM(D303:D314)</f>
        <v>1795</v>
      </c>
      <c r="E315" s="96">
        <f t="shared" ref="E315:G315" si="23">SUM(E303:E314)</f>
        <v>429</v>
      </c>
      <c r="F315" s="96">
        <f t="shared" si="23"/>
        <v>749</v>
      </c>
      <c r="G315" s="96">
        <f t="shared" si="23"/>
        <v>103</v>
      </c>
    </row>
    <row r="316" spans="1:7" x14ac:dyDescent="0.25">
      <c r="A316" s="164">
        <v>25</v>
      </c>
      <c r="B316" s="167" t="s">
        <v>277</v>
      </c>
      <c r="C316" s="96" t="s">
        <v>297</v>
      </c>
      <c r="D316" s="96">
        <f>[1]Sheet1!K317-[1]Sheet1!AA317</f>
        <v>1019</v>
      </c>
      <c r="E316" s="97">
        <f>SUM(E314:E315)</f>
        <v>463</v>
      </c>
      <c r="F316" s="97">
        <f>SUM(F314:F315)</f>
        <v>859</v>
      </c>
      <c r="G316" s="97">
        <f>SUM(G314:G315)</f>
        <v>115</v>
      </c>
    </row>
    <row r="317" spans="1:7" x14ac:dyDescent="0.25">
      <c r="A317" s="165"/>
      <c r="B317" s="167"/>
      <c r="C317" s="96" t="s">
        <v>296</v>
      </c>
      <c r="D317" s="96">
        <f>[1]Sheet1!K318-[1]Sheet1!AA318</f>
        <v>904</v>
      </c>
      <c r="E317" s="97">
        <f>SUM([3]Sheet1!W77:W78)</f>
        <v>184</v>
      </c>
      <c r="F317" s="97">
        <f>SUM([3]Sheet1!X77:X78)</f>
        <v>90</v>
      </c>
      <c r="G317" s="97">
        <f>SUM([3]Sheet1!Y77:Y78)</f>
        <v>60</v>
      </c>
    </row>
    <row r="318" spans="1:7" x14ac:dyDescent="0.25">
      <c r="A318" s="165"/>
      <c r="B318" s="167"/>
      <c r="C318" s="96" t="s">
        <v>295</v>
      </c>
      <c r="D318" s="96">
        <f>[1]Sheet1!K319-[1]Sheet1!AA319</f>
        <v>1009</v>
      </c>
      <c r="E318" s="97">
        <f>SUM('[4]March, 2014'!W77:W78)</f>
        <v>225</v>
      </c>
      <c r="F318" s="97">
        <f>SUM('[4]March, 2014'!X77:X78)</f>
        <v>112</v>
      </c>
      <c r="G318" s="97">
        <f>SUM('[4]March, 2014'!Y77:Y78)</f>
        <v>70</v>
      </c>
    </row>
    <row r="319" spans="1:7" x14ac:dyDescent="0.25">
      <c r="A319" s="165"/>
      <c r="B319" s="167"/>
      <c r="C319" s="96" t="s">
        <v>294</v>
      </c>
      <c r="D319" s="96">
        <f>[1]Sheet1!K320-[1]Sheet1!AA320</f>
        <v>308</v>
      </c>
      <c r="E319" s="97">
        <f>SUM([5]Sheet1!W77:W78)</f>
        <v>62</v>
      </c>
      <c r="F319" s="97">
        <f>SUM([5]Sheet1!X77:X78)</f>
        <v>20</v>
      </c>
      <c r="G319" s="97">
        <f>SUM([5]Sheet1!Y77:Y78)</f>
        <v>5</v>
      </c>
    </row>
    <row r="320" spans="1:7" x14ac:dyDescent="0.25">
      <c r="A320" s="165"/>
      <c r="B320" s="167"/>
      <c r="C320" s="96" t="s">
        <v>293</v>
      </c>
      <c r="D320" s="96">
        <f>[1]Sheet1!K321-[1]Sheet1!AA321</f>
        <v>323</v>
      </c>
      <c r="E320" s="97">
        <f>SUM([6]Sheet1!W77:W78)</f>
        <v>76</v>
      </c>
      <c r="F320" s="97">
        <f>SUM([6]Sheet1!X77:X78)</f>
        <v>30</v>
      </c>
      <c r="G320" s="97">
        <f>SUM([6]Sheet1!Y77:Y78)</f>
        <v>11</v>
      </c>
    </row>
    <row r="321" spans="1:7" x14ac:dyDescent="0.25">
      <c r="A321" s="165"/>
      <c r="B321" s="167"/>
      <c r="C321" s="96" t="s">
        <v>292</v>
      </c>
      <c r="D321" s="96">
        <f>[1]Sheet1!K322-[1]Sheet1!AA322</f>
        <v>341</v>
      </c>
      <c r="E321" s="97">
        <f>SUM([7]Sheet1!W77:W78)</f>
        <v>60</v>
      </c>
      <c r="F321" s="97">
        <f>SUM([7]Sheet1!X77:X78)</f>
        <v>30</v>
      </c>
      <c r="G321" s="97">
        <f>SUM([7]Sheet1!Y77:Y78)</f>
        <v>8</v>
      </c>
    </row>
    <row r="322" spans="1:7" x14ac:dyDescent="0.25">
      <c r="A322" s="165"/>
      <c r="B322" s="167"/>
      <c r="C322" s="96" t="s">
        <v>291</v>
      </c>
      <c r="D322" s="96">
        <f>[1]Sheet1!K323-[1]Sheet1!AA323</f>
        <v>430</v>
      </c>
      <c r="E322" s="96">
        <f>SUM([8]Sheet1!W77:W78)</f>
        <v>270</v>
      </c>
      <c r="F322" s="96">
        <f>SUM([8]Sheet1!X77:X78)</f>
        <v>254</v>
      </c>
      <c r="G322" s="96">
        <f>SUM([8]Sheet1!Y77:Y78)</f>
        <v>55</v>
      </c>
    </row>
    <row r="323" spans="1:7" x14ac:dyDescent="0.25">
      <c r="A323" s="165"/>
      <c r="B323" s="167"/>
      <c r="C323" s="96" t="s">
        <v>290</v>
      </c>
      <c r="D323" s="96">
        <f>[1]Sheet1!K324-[1]Sheet1!AA324</f>
        <v>495</v>
      </c>
      <c r="E323" s="96">
        <f>SUM([9]Sheet1!W77:W78)</f>
        <v>198</v>
      </c>
      <c r="F323" s="96">
        <f>SUM([9]Sheet1!X77:X78)</f>
        <v>218</v>
      </c>
      <c r="G323" s="96">
        <f>SUM([9]Sheet1!Y77:Y78)</f>
        <v>53</v>
      </c>
    </row>
    <row r="324" spans="1:7" x14ac:dyDescent="0.25">
      <c r="A324" s="165"/>
      <c r="B324" s="167"/>
      <c r="C324" s="96" t="s">
        <v>289</v>
      </c>
      <c r="D324" s="96">
        <f>[1]Sheet1!K325-[1]Sheet1!AA325</f>
        <v>404</v>
      </c>
      <c r="E324" s="96">
        <f>SUM([10]Sheet1!W77:W78)</f>
        <v>167</v>
      </c>
      <c r="F324" s="96">
        <f>SUM([10]Sheet1!X77:X78)</f>
        <v>81</v>
      </c>
      <c r="G324" s="96">
        <f>SUM([10]Sheet1!Y77:Y78)</f>
        <v>12</v>
      </c>
    </row>
    <row r="325" spans="1:7" x14ac:dyDescent="0.25">
      <c r="A325" s="165"/>
      <c r="B325" s="167"/>
      <c r="C325" s="96" t="s">
        <v>288</v>
      </c>
      <c r="D325" s="96">
        <f>[1]Sheet1!K326-[1]Sheet1!AA326</f>
        <v>358</v>
      </c>
      <c r="E325" s="96">
        <f>SUM([11]Sheet1!V77:V78)</f>
        <v>180</v>
      </c>
      <c r="F325" s="96">
        <f>SUM([11]Sheet1!W77:W78)</f>
        <v>133</v>
      </c>
      <c r="G325" s="96">
        <f>SUM([11]Sheet1!X77:X78)</f>
        <v>13</v>
      </c>
    </row>
    <row r="326" spans="1:7" x14ac:dyDescent="0.25">
      <c r="A326" s="165"/>
      <c r="B326" s="167"/>
      <c r="C326" s="96" t="s">
        <v>287</v>
      </c>
      <c r="D326" s="96">
        <f>[1]Sheet1!K327-[1]Sheet1!AA327</f>
        <v>404</v>
      </c>
      <c r="E326" s="98">
        <f>SUM([12]Sheet1!V77:V78)</f>
        <v>325</v>
      </c>
      <c r="F326" s="98">
        <f>SUM([12]Sheet1!W77:W78)</f>
        <v>160</v>
      </c>
      <c r="G326" s="98">
        <f>SUM([12]Sheet1!X77:X78)</f>
        <v>21</v>
      </c>
    </row>
    <row r="327" spans="1:7" x14ac:dyDescent="0.25">
      <c r="A327" s="166"/>
      <c r="B327" s="167"/>
      <c r="C327" s="96" t="s">
        <v>286</v>
      </c>
      <c r="D327" s="96">
        <f>[1]Sheet1!K328-[1]Sheet1!AA328</f>
        <v>314</v>
      </c>
      <c r="E327" s="99">
        <f>SUM([13]Sheet1!V77:V78)</f>
        <v>321</v>
      </c>
      <c r="F327" s="99">
        <f>SUM([13]Sheet1!W77:W78)</f>
        <v>179</v>
      </c>
      <c r="G327" s="99">
        <f>SUM([13]Sheet1!X77:X78)</f>
        <v>9</v>
      </c>
    </row>
    <row r="328" spans="1:7" x14ac:dyDescent="0.25">
      <c r="A328" s="101"/>
      <c r="B328" s="100" t="s">
        <v>299</v>
      </c>
      <c r="C328" s="97"/>
      <c r="D328" s="96">
        <f>SUM(D316:D327)</f>
        <v>6309</v>
      </c>
      <c r="E328" s="96">
        <f t="shared" ref="E328:G328" si="24">SUM(E316:E327)</f>
        <v>2531</v>
      </c>
      <c r="F328" s="96">
        <f t="shared" si="24"/>
        <v>2166</v>
      </c>
      <c r="G328" s="96">
        <f t="shared" si="24"/>
        <v>432</v>
      </c>
    </row>
    <row r="329" spans="1:7" x14ac:dyDescent="0.25">
      <c r="A329" s="164">
        <v>26</v>
      </c>
      <c r="B329" s="167" t="s">
        <v>278</v>
      </c>
      <c r="C329" s="96" t="s">
        <v>297</v>
      </c>
      <c r="D329" s="96">
        <f>[1]Sheet1!K330-[1]Sheet1!AA330</f>
        <v>245</v>
      </c>
      <c r="E329" s="97">
        <f>SUM([2]Sheet1!W80:W81)</f>
        <v>46</v>
      </c>
      <c r="F329" s="97">
        <f>SUM([2]Sheet1!X80:X81)</f>
        <v>45</v>
      </c>
      <c r="G329" s="97">
        <f>SUM([2]Sheet1!Y80:Y81)</f>
        <v>25</v>
      </c>
    </row>
    <row r="330" spans="1:7" x14ac:dyDescent="0.25">
      <c r="A330" s="165"/>
      <c r="B330" s="167"/>
      <c r="C330" s="96" t="s">
        <v>296</v>
      </c>
      <c r="D330" s="96">
        <f>[1]Sheet1!K331-[1]Sheet1!AA331</f>
        <v>229</v>
      </c>
      <c r="E330" s="97">
        <f>SUM([3]Sheet1!W80:W81)</f>
        <v>59</v>
      </c>
      <c r="F330" s="97">
        <f>SUM([3]Sheet1!X80:X81)</f>
        <v>37</v>
      </c>
      <c r="G330" s="97">
        <f>SUM([3]Sheet1!Y80:Y81)</f>
        <v>65</v>
      </c>
    </row>
    <row r="331" spans="1:7" x14ac:dyDescent="0.25">
      <c r="A331" s="165"/>
      <c r="B331" s="167"/>
      <c r="C331" s="96" t="s">
        <v>295</v>
      </c>
      <c r="D331" s="96">
        <f>[1]Sheet1!K332-[1]Sheet1!AA332</f>
        <v>253</v>
      </c>
      <c r="E331" s="97">
        <f>SUM('[4]March, 2014'!W80:W81)</f>
        <v>59</v>
      </c>
      <c r="F331" s="97">
        <f>SUM('[4]March, 2014'!X80:X81)</f>
        <v>39</v>
      </c>
      <c r="G331" s="97">
        <f>SUM('[4]March, 2014'!Y80:Y81)</f>
        <v>79</v>
      </c>
    </row>
    <row r="332" spans="1:7" x14ac:dyDescent="0.25">
      <c r="A332" s="165"/>
      <c r="B332" s="167"/>
      <c r="C332" s="96" t="s">
        <v>294</v>
      </c>
      <c r="D332" s="96">
        <f>[1]Sheet1!K333-[1]Sheet1!AA333</f>
        <v>195</v>
      </c>
      <c r="E332" s="97">
        <f>SUM([5]Sheet1!W80:W81)</f>
        <v>35</v>
      </c>
      <c r="F332" s="97">
        <f>SUM([5]Sheet1!X80:X81)</f>
        <v>25</v>
      </c>
      <c r="G332" s="97">
        <f>SUM([5]Sheet1!Y80:Y81)</f>
        <v>22</v>
      </c>
    </row>
    <row r="333" spans="1:7" x14ac:dyDescent="0.25">
      <c r="A333" s="165"/>
      <c r="B333" s="167"/>
      <c r="C333" s="96" t="s">
        <v>293</v>
      </c>
      <c r="D333" s="96">
        <f>[1]Sheet1!K334-[1]Sheet1!AA334</f>
        <v>191</v>
      </c>
      <c r="E333" s="97">
        <f>SUM([6]Sheet1!W80:W81)</f>
        <v>75</v>
      </c>
      <c r="F333" s="97">
        <f>SUM([6]Sheet1!X80:X81)</f>
        <v>49</v>
      </c>
      <c r="G333" s="97">
        <f>SUM([6]Sheet1!Y80:Y81)</f>
        <v>18</v>
      </c>
    </row>
    <row r="334" spans="1:7" x14ac:dyDescent="0.25">
      <c r="A334" s="165"/>
      <c r="B334" s="167"/>
      <c r="C334" s="96" t="s">
        <v>292</v>
      </c>
      <c r="D334" s="96">
        <f>[1]Sheet1!K335-[1]Sheet1!AA335</f>
        <v>146</v>
      </c>
      <c r="E334" s="97">
        <f>SUM([7]Sheet1!W80:W81)</f>
        <v>64</v>
      </c>
      <c r="F334" s="97">
        <f>SUM([7]Sheet1!X80:X81)</f>
        <v>38</v>
      </c>
      <c r="G334" s="97">
        <f>SUM([7]Sheet1!Y80:Y81)</f>
        <v>19</v>
      </c>
    </row>
    <row r="335" spans="1:7" x14ac:dyDescent="0.25">
      <c r="A335" s="165"/>
      <c r="B335" s="167"/>
      <c r="C335" s="96" t="s">
        <v>291</v>
      </c>
      <c r="D335" s="96">
        <f>[1]Sheet1!K336-[1]Sheet1!AA336</f>
        <v>175</v>
      </c>
      <c r="E335" s="96">
        <f>SUM([8]Sheet1!W80:W81)</f>
        <v>75</v>
      </c>
      <c r="F335" s="96">
        <f>SUM([8]Sheet1!X80:X81)</f>
        <v>41</v>
      </c>
      <c r="G335" s="96">
        <f>SUM([8]Sheet1!Y80:Y81)</f>
        <v>8</v>
      </c>
    </row>
    <row r="336" spans="1:7" x14ac:dyDescent="0.25">
      <c r="A336" s="165"/>
      <c r="B336" s="167"/>
      <c r="C336" s="96" t="s">
        <v>290</v>
      </c>
      <c r="D336" s="96">
        <f>[1]Sheet1!K337-[1]Sheet1!AA337</f>
        <v>205</v>
      </c>
      <c r="E336" s="96">
        <f>SUM([9]Sheet1!W80:W81)</f>
        <v>57</v>
      </c>
      <c r="F336" s="96">
        <f>SUM([9]Sheet1!X80:X81)</f>
        <v>45</v>
      </c>
      <c r="G336" s="96">
        <f>SUM([9]Sheet1!Y80:Y81)</f>
        <v>10</v>
      </c>
    </row>
    <row r="337" spans="1:7" x14ac:dyDescent="0.25">
      <c r="A337" s="165"/>
      <c r="B337" s="167"/>
      <c r="C337" s="96" t="s">
        <v>289</v>
      </c>
      <c r="D337" s="96">
        <f>[1]Sheet1!K338-[1]Sheet1!AA338</f>
        <v>153</v>
      </c>
      <c r="E337" s="96">
        <f>SUM([10]Sheet1!W80:W81)</f>
        <v>84</v>
      </c>
      <c r="F337" s="96">
        <f>SUM([10]Sheet1!X80:X81)</f>
        <v>46</v>
      </c>
      <c r="G337" s="96">
        <f>SUM([10]Sheet1!Y80:Y81)</f>
        <v>9</v>
      </c>
    </row>
    <row r="338" spans="1:7" x14ac:dyDescent="0.25">
      <c r="A338" s="165"/>
      <c r="B338" s="167"/>
      <c r="C338" s="96" t="s">
        <v>288</v>
      </c>
      <c r="D338" s="96">
        <f>[1]Sheet1!K339-[1]Sheet1!AA339</f>
        <v>162</v>
      </c>
      <c r="E338" s="96">
        <f>SUM([11]Sheet1!V80:V81)</f>
        <v>63</v>
      </c>
      <c r="F338" s="96">
        <f>SUM([11]Sheet1!W80:W81)</f>
        <v>36</v>
      </c>
      <c r="G338" s="96">
        <f>SUM([11]Sheet1!X80:X81)</f>
        <v>9</v>
      </c>
    </row>
    <row r="339" spans="1:7" x14ac:dyDescent="0.25">
      <c r="A339" s="165"/>
      <c r="B339" s="167"/>
      <c r="C339" s="96" t="s">
        <v>287</v>
      </c>
      <c r="D339" s="96">
        <f>[1]Sheet1!K340-[1]Sheet1!AA340</f>
        <v>266</v>
      </c>
      <c r="E339" s="98">
        <f>SUM([12]Sheet1!V80:V81)</f>
        <v>50</v>
      </c>
      <c r="F339" s="98">
        <f>SUM([12]Sheet1!W80:W81)</f>
        <v>41</v>
      </c>
      <c r="G339" s="98">
        <f>SUM([12]Sheet1!X80:X81)</f>
        <v>3</v>
      </c>
    </row>
    <row r="340" spans="1:7" x14ac:dyDescent="0.25">
      <c r="A340" s="166"/>
      <c r="B340" s="167"/>
      <c r="C340" s="96" t="s">
        <v>286</v>
      </c>
      <c r="D340" s="96">
        <f>[1]Sheet1!K341-[1]Sheet1!AA341</f>
        <v>283</v>
      </c>
      <c r="E340" s="99">
        <f>SUM([13]Sheet1!V80:V81)</f>
        <v>80</v>
      </c>
      <c r="F340" s="99">
        <f>SUM([13]Sheet1!W80:W81)</f>
        <v>72</v>
      </c>
      <c r="G340" s="99">
        <f>SUM([13]Sheet1!X80:X81)</f>
        <v>9</v>
      </c>
    </row>
    <row r="341" spans="1:7" x14ac:dyDescent="0.25">
      <c r="A341" s="101"/>
      <c r="B341" s="100" t="s">
        <v>299</v>
      </c>
      <c r="C341" s="97"/>
      <c r="D341" s="96">
        <f>SUM(D329:D340)</f>
        <v>2503</v>
      </c>
      <c r="E341" s="96">
        <f t="shared" ref="E341:G341" si="25">SUM(E329:E340)</f>
        <v>747</v>
      </c>
      <c r="F341" s="96">
        <f t="shared" si="25"/>
        <v>514</v>
      </c>
      <c r="G341" s="96">
        <f t="shared" si="25"/>
        <v>276</v>
      </c>
    </row>
    <row r="342" spans="1:7" x14ac:dyDescent="0.25">
      <c r="A342" s="164">
        <v>27</v>
      </c>
      <c r="B342" s="167" t="s">
        <v>298</v>
      </c>
      <c r="C342" s="96" t="s">
        <v>297</v>
      </c>
      <c r="D342" s="96">
        <f>[1]Sheet1!K343-[1]Sheet1!AA343</f>
        <v>126</v>
      </c>
      <c r="E342" s="97">
        <f>SUM([2]Sheet1!W83:W84)</f>
        <v>28</v>
      </c>
      <c r="F342" s="97">
        <f>SUM([2]Sheet1!X83:X84)</f>
        <v>18</v>
      </c>
      <c r="G342" s="97">
        <f>SUM([2]Sheet1!Y83:Y84)</f>
        <v>10</v>
      </c>
    </row>
    <row r="343" spans="1:7" x14ac:dyDescent="0.25">
      <c r="A343" s="165"/>
      <c r="B343" s="167"/>
      <c r="C343" s="96" t="s">
        <v>296</v>
      </c>
      <c r="D343" s="96">
        <f>[1]Sheet1!K344-[1]Sheet1!AA344</f>
        <v>134</v>
      </c>
      <c r="E343" s="97">
        <f>SUM([3]Sheet1!W83:W84)</f>
        <v>26</v>
      </c>
      <c r="F343" s="97">
        <f>SUM([3]Sheet1!X83:X84)</f>
        <v>25</v>
      </c>
      <c r="G343" s="97">
        <f>SUM([3]Sheet1!Y83:Y84)</f>
        <v>12</v>
      </c>
    </row>
    <row r="344" spans="1:7" x14ac:dyDescent="0.25">
      <c r="A344" s="165"/>
      <c r="B344" s="167"/>
      <c r="C344" s="96" t="s">
        <v>295</v>
      </c>
      <c r="D344" s="96">
        <f>[1]Sheet1!K345-[1]Sheet1!AA345</f>
        <v>105</v>
      </c>
      <c r="E344" s="97">
        <f>SUM('[4]March, 2014'!W83:W84)</f>
        <v>25</v>
      </c>
      <c r="F344" s="97">
        <f>SUM('[4]March, 2014'!X83:X84)</f>
        <v>29</v>
      </c>
      <c r="G344" s="97">
        <f>SUM('[4]March, 2014'!Y83:Y84)</f>
        <v>22</v>
      </c>
    </row>
    <row r="345" spans="1:7" x14ac:dyDescent="0.25">
      <c r="A345" s="165"/>
      <c r="B345" s="167"/>
      <c r="C345" s="96" t="s">
        <v>294</v>
      </c>
      <c r="D345" s="96">
        <f>[1]Sheet1!K346-[1]Sheet1!AA346</f>
        <v>85</v>
      </c>
      <c r="E345" s="97">
        <f>SUM([5]Sheet1!W83:W84)</f>
        <v>26</v>
      </c>
      <c r="F345" s="97">
        <f>SUM([5]Sheet1!X83:X84)</f>
        <v>32</v>
      </c>
      <c r="G345" s="97">
        <f>SUM([5]Sheet1!Y83:Y84)</f>
        <v>1</v>
      </c>
    </row>
    <row r="346" spans="1:7" x14ac:dyDescent="0.25">
      <c r="A346" s="165"/>
      <c r="B346" s="167"/>
      <c r="C346" s="96" t="s">
        <v>293</v>
      </c>
      <c r="D346" s="96">
        <f>[1]Sheet1!K347-[1]Sheet1!AA347</f>
        <v>121</v>
      </c>
      <c r="E346" s="97">
        <f>SUM([6]Sheet1!W83:W84)</f>
        <v>26</v>
      </c>
      <c r="F346" s="97">
        <f>SUM([6]Sheet1!X83:X84)</f>
        <v>32</v>
      </c>
      <c r="G346" s="97">
        <f>SUM([6]Sheet1!Y83:Y84)</f>
        <v>6</v>
      </c>
    </row>
    <row r="347" spans="1:7" x14ac:dyDescent="0.25">
      <c r="A347" s="165"/>
      <c r="B347" s="167"/>
      <c r="C347" s="96" t="s">
        <v>292</v>
      </c>
      <c r="D347" s="96">
        <f>[1]Sheet1!K348-[1]Sheet1!AA348</f>
        <v>83</v>
      </c>
      <c r="E347" s="97">
        <f>SUM([7]Sheet1!W83:W84)</f>
        <v>24</v>
      </c>
      <c r="F347" s="97">
        <f>SUM([7]Sheet1!X83:X84)</f>
        <v>26</v>
      </c>
      <c r="G347" s="97">
        <f>SUM([7]Sheet1!Y83:Y84)</f>
        <v>6</v>
      </c>
    </row>
    <row r="348" spans="1:7" x14ac:dyDescent="0.25">
      <c r="A348" s="165"/>
      <c r="B348" s="167"/>
      <c r="C348" s="96" t="s">
        <v>291</v>
      </c>
      <c r="D348" s="96">
        <f>[1]Sheet1!K349-[1]Sheet1!AA349</f>
        <v>100</v>
      </c>
      <c r="E348" s="96">
        <f>SUM([8]Sheet1!W83:W84)</f>
        <v>40</v>
      </c>
      <c r="F348" s="96">
        <f>SUM([8]Sheet1!X83:X84)</f>
        <v>32</v>
      </c>
      <c r="G348" s="96">
        <f>SUM([8]Sheet1!Y83:Y84)</f>
        <v>2</v>
      </c>
    </row>
    <row r="349" spans="1:7" x14ac:dyDescent="0.25">
      <c r="A349" s="165"/>
      <c r="B349" s="167"/>
      <c r="C349" s="96" t="s">
        <v>290</v>
      </c>
      <c r="D349" s="96">
        <f>[1]Sheet1!K350-[1]Sheet1!AA350</f>
        <v>91</v>
      </c>
      <c r="E349" s="96">
        <f>SUM([9]Sheet1!W83:W84)</f>
        <v>42</v>
      </c>
      <c r="F349" s="96">
        <f>SUM([9]Sheet1!X83:X84)</f>
        <v>39</v>
      </c>
      <c r="G349" s="96">
        <f>SUM([9]Sheet1!Y83:Y84)</f>
        <v>3</v>
      </c>
    </row>
    <row r="350" spans="1:7" x14ac:dyDescent="0.25">
      <c r="A350" s="165"/>
      <c r="B350" s="167"/>
      <c r="C350" s="96" t="s">
        <v>289</v>
      </c>
      <c r="D350" s="96">
        <f>[1]Sheet1!K351-[1]Sheet1!AA351</f>
        <v>152</v>
      </c>
      <c r="E350" s="96">
        <f>SUM([10]Sheet1!W83:W84)</f>
        <v>21</v>
      </c>
      <c r="F350" s="96">
        <f>SUM([10]Sheet1!X83:X84)</f>
        <v>38</v>
      </c>
      <c r="G350" s="96">
        <f>SUM([10]Sheet1!Y83:Y84)</f>
        <v>9</v>
      </c>
    </row>
    <row r="351" spans="1:7" x14ac:dyDescent="0.25">
      <c r="A351" s="165"/>
      <c r="B351" s="167"/>
      <c r="C351" s="96" t="s">
        <v>288</v>
      </c>
      <c r="D351" s="96">
        <f>[1]Sheet1!K352-[1]Sheet1!AA352</f>
        <v>134</v>
      </c>
      <c r="E351" s="96">
        <f>SUM([11]Sheet1!V83:V84)</f>
        <v>11</v>
      </c>
      <c r="F351" s="96">
        <f>SUM([11]Sheet1!W83:W84)</f>
        <v>22</v>
      </c>
      <c r="G351" s="96">
        <f>SUM([11]Sheet1!X83:X84)</f>
        <v>1</v>
      </c>
    </row>
    <row r="352" spans="1:7" x14ac:dyDescent="0.25">
      <c r="A352" s="165"/>
      <c r="B352" s="167"/>
      <c r="C352" s="96" t="s">
        <v>287</v>
      </c>
      <c r="D352" s="96">
        <f>[1]Sheet1!K353-[1]Sheet1!AA353</f>
        <v>134</v>
      </c>
      <c r="E352" s="98">
        <f>SUM([12]Sheet1!V83:V84)</f>
        <v>10</v>
      </c>
      <c r="F352" s="98">
        <f>SUM([12]Sheet1!W83:W84)</f>
        <v>33</v>
      </c>
      <c r="G352" s="98">
        <f>SUM([12]Sheet1!X83:X84)</f>
        <v>4</v>
      </c>
    </row>
    <row r="353" spans="1:7" x14ac:dyDescent="0.25">
      <c r="A353" s="166"/>
      <c r="B353" s="167"/>
      <c r="C353" s="96" t="s">
        <v>286</v>
      </c>
      <c r="D353" s="96">
        <f>[1]Sheet1!K354-[1]Sheet1!AA354</f>
        <v>189</v>
      </c>
      <c r="E353" s="99">
        <f>SUM([13]Sheet1!V83:V84)</f>
        <v>35</v>
      </c>
      <c r="F353" s="99">
        <f>SUM([13]Sheet1!W83:W84)</f>
        <v>32</v>
      </c>
      <c r="G353" s="99">
        <f>SUM([13]Sheet1!X83:X84)</f>
        <v>3</v>
      </c>
    </row>
    <row r="354" spans="1:7" x14ac:dyDescent="0.25">
      <c r="A354" s="168" t="s">
        <v>285</v>
      </c>
      <c r="B354" s="168"/>
      <c r="C354" s="168"/>
      <c r="D354" s="96">
        <f>SUM(D342:D353)</f>
        <v>1454</v>
      </c>
      <c r="E354" s="96">
        <f t="shared" ref="E354:G354" si="26">SUM(E342:E353)</f>
        <v>314</v>
      </c>
      <c r="F354" s="96">
        <f t="shared" si="26"/>
        <v>358</v>
      </c>
      <c r="G354" s="96">
        <f t="shared" si="26"/>
        <v>79</v>
      </c>
    </row>
    <row r="355" spans="1:7" x14ac:dyDescent="0.25">
      <c r="A355" s="168" t="s">
        <v>280</v>
      </c>
      <c r="B355" s="168"/>
      <c r="C355" s="168"/>
      <c r="D355" s="96">
        <f>SUM(D16,D29,D42,D55,D68,D81,D94,D107,D120,D133,D146,D159,D172,D185,D198,D211,D224,D237,D250,D263,D276,D289,D302,D315,D328,D341,D354)</f>
        <v>71760</v>
      </c>
      <c r="E355" s="96">
        <f>SUM(E16,E29,E42,E55,E68,E81,E94,E107,E120,E133,E146,E159,E172,E185,E198,E211,E224,E237,E250,E263,E276,E289,E302,E315,E328,E341,E354)</f>
        <v>20378</v>
      </c>
      <c r="F355" s="96">
        <f t="shared" ref="F355:G355" si="27">SUM(F16,F29,F42,F55,F68,F81,F94,F107,F120,F133,F146,F159,F172,F185,F198,F211,F224,F237,F250,F263,F276,F289,F302,F315,F328,F341,F354)</f>
        <v>15264</v>
      </c>
      <c r="G355" s="96">
        <f t="shared" si="27"/>
        <v>6656</v>
      </c>
    </row>
  </sheetData>
  <mergeCells count="56">
    <mergeCell ref="A30:A41"/>
    <mergeCell ref="B30:B41"/>
    <mergeCell ref="A4:A15"/>
    <mergeCell ref="B4:B15"/>
    <mergeCell ref="A17:A28"/>
    <mergeCell ref="B17:B28"/>
    <mergeCell ref="A95:A106"/>
    <mergeCell ref="B95:B106"/>
    <mergeCell ref="A108:A119"/>
    <mergeCell ref="B108:B119"/>
    <mergeCell ref="A43:A54"/>
    <mergeCell ref="B43:B54"/>
    <mergeCell ref="A56:A67"/>
    <mergeCell ref="B56:B67"/>
    <mergeCell ref="A69:A80"/>
    <mergeCell ref="B69:B80"/>
    <mergeCell ref="A121:A132"/>
    <mergeCell ref="B121:B132"/>
    <mergeCell ref="A134:A145"/>
    <mergeCell ref="B134:B145"/>
    <mergeCell ref="A147:A158"/>
    <mergeCell ref="B147:B158"/>
    <mergeCell ref="A225:A236"/>
    <mergeCell ref="B225:B236"/>
    <mergeCell ref="A160:A171"/>
    <mergeCell ref="B160:B171"/>
    <mergeCell ref="A173:A184"/>
    <mergeCell ref="B173:B184"/>
    <mergeCell ref="A186:A197"/>
    <mergeCell ref="B186:B197"/>
    <mergeCell ref="A303:A314"/>
    <mergeCell ref="B303:B314"/>
    <mergeCell ref="A354:C354"/>
    <mergeCell ref="A355:C355"/>
    <mergeCell ref="A316:A327"/>
    <mergeCell ref="B316:B327"/>
    <mergeCell ref="A329:A340"/>
    <mergeCell ref="B329:B340"/>
    <mergeCell ref="A342:A353"/>
    <mergeCell ref="B342:B353"/>
    <mergeCell ref="A2:G2"/>
    <mergeCell ref="A1:G1"/>
    <mergeCell ref="A277:A288"/>
    <mergeCell ref="B277:B288"/>
    <mergeCell ref="A290:A301"/>
    <mergeCell ref="B290:B301"/>
    <mergeCell ref="B238:B249"/>
    <mergeCell ref="A251:A262"/>
    <mergeCell ref="B251:B262"/>
    <mergeCell ref="A264:A275"/>
    <mergeCell ref="B264:B275"/>
    <mergeCell ref="A238:A249"/>
    <mergeCell ref="A199:A210"/>
    <mergeCell ref="B199:B210"/>
    <mergeCell ref="A212:A223"/>
    <mergeCell ref="B212:B22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73" workbookViewId="0">
      <selection activeCell="F89" sqref="F89"/>
    </sheetView>
  </sheetViews>
  <sheetFormatPr defaultColWidth="11.7109375" defaultRowHeight="18.75" customHeight="1" x14ac:dyDescent="0.25"/>
  <cols>
    <col min="1" max="1" width="5.28515625" customWidth="1"/>
    <col min="3" max="3" width="6.140625" customWidth="1"/>
    <col min="6" max="6" width="12.5703125" customWidth="1"/>
    <col min="7" max="7" width="15.42578125" customWidth="1"/>
    <col min="8" max="8" width="16.42578125" customWidth="1"/>
    <col min="9" max="9" width="17.5703125" customWidth="1"/>
  </cols>
  <sheetData>
    <row r="1" spans="1:9" ht="18.75" customHeight="1" x14ac:dyDescent="0.25">
      <c r="A1" s="152" t="s">
        <v>73</v>
      </c>
      <c r="B1" s="152"/>
      <c r="C1" s="152"/>
      <c r="D1" s="152"/>
      <c r="E1" s="152"/>
      <c r="F1" s="152"/>
      <c r="G1" s="152"/>
      <c r="H1" s="152"/>
      <c r="I1" s="152"/>
    </row>
    <row r="2" spans="1:9" ht="18.75" customHeight="1" x14ac:dyDescent="0.25">
      <c r="A2" s="152" t="s">
        <v>97</v>
      </c>
      <c r="B2" s="152"/>
      <c r="C2" s="152"/>
      <c r="D2" s="152"/>
      <c r="E2" s="152"/>
      <c r="F2" s="152"/>
      <c r="G2" s="152"/>
      <c r="H2" s="152"/>
      <c r="I2" s="152"/>
    </row>
    <row r="3" spans="1:9" ht="18.75" customHeight="1" x14ac:dyDescent="0.25">
      <c r="A3" s="145" t="s">
        <v>41</v>
      </c>
      <c r="B3" s="145"/>
      <c r="C3" s="145"/>
      <c r="D3" s="145"/>
      <c r="E3" s="145"/>
      <c r="F3" s="145"/>
      <c r="G3" s="145"/>
      <c r="H3" s="145"/>
      <c r="I3" s="145"/>
    </row>
    <row r="4" spans="1:9" ht="18.75" customHeight="1" x14ac:dyDescent="0.25">
      <c r="A4" s="123" t="s">
        <v>63</v>
      </c>
      <c r="B4" s="123" t="s">
        <v>4</v>
      </c>
      <c r="C4" s="137" t="s">
        <v>42</v>
      </c>
      <c r="D4" s="121" t="s">
        <v>64</v>
      </c>
      <c r="E4" s="121"/>
      <c r="F4" s="121"/>
      <c r="G4" s="121" t="s">
        <v>49</v>
      </c>
      <c r="H4" s="121"/>
      <c r="I4" s="24" t="s">
        <v>50</v>
      </c>
    </row>
    <row r="5" spans="1:9" ht="18.75" customHeight="1" x14ac:dyDescent="0.25">
      <c r="A5" s="124"/>
      <c r="B5" s="124"/>
      <c r="C5" s="138"/>
      <c r="D5" s="3" t="s">
        <v>65</v>
      </c>
      <c r="E5" s="3" t="s">
        <v>66</v>
      </c>
      <c r="F5" s="3" t="s">
        <v>34</v>
      </c>
      <c r="G5" s="3" t="s">
        <v>67</v>
      </c>
      <c r="H5" s="3" t="s">
        <v>46</v>
      </c>
      <c r="I5" s="3" t="s">
        <v>68</v>
      </c>
    </row>
    <row r="6" spans="1:9" ht="18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18.75" customHeight="1" x14ac:dyDescent="0.25">
      <c r="A7" s="169">
        <v>1</v>
      </c>
      <c r="B7" s="123" t="s">
        <v>7</v>
      </c>
      <c r="C7" s="3" t="s">
        <v>51</v>
      </c>
      <c r="D7" s="3">
        <v>45</v>
      </c>
      <c r="E7" s="3">
        <v>29</v>
      </c>
      <c r="F7" s="3">
        <v>74</v>
      </c>
      <c r="G7" s="3">
        <v>61</v>
      </c>
      <c r="H7" s="3">
        <v>13</v>
      </c>
      <c r="I7" s="3">
        <v>0</v>
      </c>
    </row>
    <row r="8" spans="1:9" ht="18.75" customHeight="1" x14ac:dyDescent="0.25">
      <c r="A8" s="170"/>
      <c r="B8" s="172"/>
      <c r="C8" s="3" t="s">
        <v>52</v>
      </c>
      <c r="D8" s="3">
        <v>47</v>
      </c>
      <c r="E8" s="3">
        <v>32</v>
      </c>
      <c r="F8" s="3">
        <v>79</v>
      </c>
      <c r="G8" s="3">
        <v>11</v>
      </c>
      <c r="H8" s="3">
        <v>68</v>
      </c>
      <c r="I8" s="3">
        <v>0</v>
      </c>
    </row>
    <row r="9" spans="1:9" ht="18.75" customHeight="1" x14ac:dyDescent="0.25">
      <c r="A9" s="171"/>
      <c r="B9" s="124"/>
      <c r="C9" s="3" t="s">
        <v>53</v>
      </c>
      <c r="D9" s="3">
        <v>92</v>
      </c>
      <c r="E9" s="3">
        <v>61</v>
      </c>
      <c r="F9" s="3">
        <v>153</v>
      </c>
      <c r="G9" s="3">
        <v>72</v>
      </c>
      <c r="H9" s="3">
        <v>81</v>
      </c>
      <c r="I9" s="3">
        <v>0</v>
      </c>
    </row>
    <row r="10" spans="1:9" ht="18.75" customHeight="1" x14ac:dyDescent="0.25">
      <c r="A10" s="169">
        <v>2</v>
      </c>
      <c r="B10" s="123" t="s">
        <v>8</v>
      </c>
      <c r="C10" s="3" t="s">
        <v>51</v>
      </c>
      <c r="D10" s="3">
        <v>50</v>
      </c>
      <c r="E10" s="3">
        <v>17</v>
      </c>
      <c r="F10" s="3">
        <v>67</v>
      </c>
      <c r="G10" s="3">
        <v>55</v>
      </c>
      <c r="H10" s="3">
        <v>12</v>
      </c>
      <c r="I10" s="3">
        <v>0</v>
      </c>
    </row>
    <row r="11" spans="1:9" ht="18.75" customHeight="1" x14ac:dyDescent="0.25">
      <c r="A11" s="170"/>
      <c r="B11" s="172"/>
      <c r="C11" s="3" t="s">
        <v>52</v>
      </c>
      <c r="D11" s="3">
        <v>33</v>
      </c>
      <c r="E11" s="3">
        <v>29</v>
      </c>
      <c r="F11" s="3">
        <v>62</v>
      </c>
      <c r="G11" s="3">
        <v>6</v>
      </c>
      <c r="H11" s="3">
        <v>56</v>
      </c>
      <c r="I11" s="3">
        <v>0</v>
      </c>
    </row>
    <row r="12" spans="1:9" ht="18.75" customHeight="1" x14ac:dyDescent="0.25">
      <c r="A12" s="171"/>
      <c r="B12" s="124"/>
      <c r="C12" s="3" t="s">
        <v>53</v>
      </c>
      <c r="D12" s="3">
        <v>83</v>
      </c>
      <c r="E12" s="3">
        <v>46</v>
      </c>
      <c r="F12" s="3">
        <v>129</v>
      </c>
      <c r="G12" s="3">
        <v>61</v>
      </c>
      <c r="H12" s="3">
        <v>68</v>
      </c>
      <c r="I12" s="3">
        <v>0</v>
      </c>
    </row>
    <row r="13" spans="1:9" ht="18.75" customHeight="1" x14ac:dyDescent="0.25">
      <c r="A13" s="169">
        <v>3</v>
      </c>
      <c r="B13" s="123" t="s">
        <v>54</v>
      </c>
      <c r="C13" s="3" t="s">
        <v>51</v>
      </c>
      <c r="D13" s="3">
        <v>53</v>
      </c>
      <c r="E13" s="3">
        <v>34</v>
      </c>
      <c r="F13" s="3">
        <v>87</v>
      </c>
      <c r="G13" s="3">
        <v>82</v>
      </c>
      <c r="H13" s="3">
        <v>5</v>
      </c>
      <c r="I13" s="3">
        <v>0</v>
      </c>
    </row>
    <row r="14" spans="1:9" ht="18.75" customHeight="1" x14ac:dyDescent="0.25">
      <c r="A14" s="170"/>
      <c r="B14" s="172"/>
      <c r="C14" s="3" t="s">
        <v>52</v>
      </c>
      <c r="D14" s="3">
        <v>67</v>
      </c>
      <c r="E14" s="3">
        <v>22</v>
      </c>
      <c r="F14" s="3">
        <v>89</v>
      </c>
      <c r="G14" s="3">
        <v>3</v>
      </c>
      <c r="H14" s="3">
        <v>86</v>
      </c>
      <c r="I14" s="3">
        <v>0</v>
      </c>
    </row>
    <row r="15" spans="1:9" ht="18.75" customHeight="1" x14ac:dyDescent="0.25">
      <c r="A15" s="171"/>
      <c r="B15" s="124"/>
      <c r="C15" s="3" t="s">
        <v>53</v>
      </c>
      <c r="D15" s="3">
        <v>120</v>
      </c>
      <c r="E15" s="3">
        <v>56</v>
      </c>
      <c r="F15" s="3">
        <v>176</v>
      </c>
      <c r="G15" s="3">
        <v>85</v>
      </c>
      <c r="H15" s="3">
        <v>91</v>
      </c>
      <c r="I15" s="3">
        <v>0</v>
      </c>
    </row>
    <row r="16" spans="1:9" ht="18.75" customHeight="1" x14ac:dyDescent="0.25">
      <c r="A16" s="169">
        <v>4</v>
      </c>
      <c r="B16" s="123" t="s">
        <v>10</v>
      </c>
      <c r="C16" s="3" t="s">
        <v>51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8.75" customHeight="1" x14ac:dyDescent="0.25">
      <c r="A17" s="170"/>
      <c r="B17" s="172"/>
      <c r="C17" s="3" t="s">
        <v>52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8.75" customHeight="1" x14ac:dyDescent="0.25">
      <c r="A18" s="171"/>
      <c r="B18" s="124"/>
      <c r="C18" s="3" t="s">
        <v>53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8.75" customHeight="1" x14ac:dyDescent="0.25">
      <c r="A19" s="169">
        <v>5</v>
      </c>
      <c r="B19" s="123" t="s">
        <v>11</v>
      </c>
      <c r="C19" s="3" t="s">
        <v>51</v>
      </c>
      <c r="D19" s="3">
        <v>108</v>
      </c>
      <c r="E19" s="3">
        <v>52</v>
      </c>
      <c r="F19" s="3">
        <v>160</v>
      </c>
      <c r="G19" s="3">
        <v>155</v>
      </c>
      <c r="H19" s="3">
        <v>5</v>
      </c>
      <c r="I19" s="3">
        <v>0</v>
      </c>
    </row>
    <row r="20" spans="1:9" ht="18.75" customHeight="1" x14ac:dyDescent="0.25">
      <c r="A20" s="170"/>
      <c r="B20" s="172"/>
      <c r="C20" s="3" t="s">
        <v>52</v>
      </c>
      <c r="D20" s="3">
        <v>36</v>
      </c>
      <c r="E20" s="3">
        <v>49</v>
      </c>
      <c r="F20" s="3">
        <v>85</v>
      </c>
      <c r="G20" s="3">
        <v>23</v>
      </c>
      <c r="H20" s="3">
        <v>62</v>
      </c>
      <c r="I20" s="3">
        <v>0</v>
      </c>
    </row>
    <row r="21" spans="1:9" ht="18.75" customHeight="1" x14ac:dyDescent="0.25">
      <c r="A21" s="171"/>
      <c r="B21" s="124"/>
      <c r="C21" s="3" t="s">
        <v>53</v>
      </c>
      <c r="D21" s="3">
        <v>144</v>
      </c>
      <c r="E21" s="3">
        <v>101</v>
      </c>
      <c r="F21" s="3">
        <v>245</v>
      </c>
      <c r="G21" s="3">
        <v>178</v>
      </c>
      <c r="H21" s="3">
        <v>67</v>
      </c>
      <c r="I21" s="3">
        <v>0</v>
      </c>
    </row>
    <row r="22" spans="1:9" ht="18.75" customHeight="1" x14ac:dyDescent="0.25">
      <c r="A22" s="169">
        <v>6</v>
      </c>
      <c r="B22" s="123" t="s">
        <v>12</v>
      </c>
      <c r="C22" s="3" t="s">
        <v>51</v>
      </c>
      <c r="D22" s="3">
        <v>11</v>
      </c>
      <c r="E22" s="3">
        <v>8</v>
      </c>
      <c r="F22" s="3">
        <v>19</v>
      </c>
      <c r="G22" s="3">
        <v>13</v>
      </c>
      <c r="H22" s="3">
        <v>6</v>
      </c>
      <c r="I22" s="3">
        <v>0</v>
      </c>
    </row>
    <row r="23" spans="1:9" ht="18.75" customHeight="1" x14ac:dyDescent="0.25">
      <c r="A23" s="170"/>
      <c r="B23" s="172"/>
      <c r="C23" s="3" t="s">
        <v>52</v>
      </c>
      <c r="D23" s="3">
        <v>7</v>
      </c>
      <c r="E23" s="3">
        <v>5</v>
      </c>
      <c r="F23" s="3">
        <v>12</v>
      </c>
      <c r="G23" s="3">
        <v>2</v>
      </c>
      <c r="H23" s="3">
        <v>10</v>
      </c>
      <c r="I23" s="3">
        <v>0</v>
      </c>
    </row>
    <row r="24" spans="1:9" ht="18.75" customHeight="1" x14ac:dyDescent="0.25">
      <c r="A24" s="171"/>
      <c r="B24" s="124"/>
      <c r="C24" s="3" t="s">
        <v>53</v>
      </c>
      <c r="D24" s="3">
        <v>18</v>
      </c>
      <c r="E24" s="3">
        <v>13</v>
      </c>
      <c r="F24" s="3">
        <v>31</v>
      </c>
      <c r="G24" s="3">
        <v>15</v>
      </c>
      <c r="H24" s="3">
        <v>16</v>
      </c>
      <c r="I24" s="3">
        <v>0</v>
      </c>
    </row>
    <row r="25" spans="1:9" ht="18.75" customHeight="1" x14ac:dyDescent="0.25">
      <c r="A25" s="169">
        <v>7</v>
      </c>
      <c r="B25" s="123" t="s">
        <v>13</v>
      </c>
      <c r="C25" s="3" t="s">
        <v>51</v>
      </c>
      <c r="D25" s="3">
        <v>18</v>
      </c>
      <c r="E25" s="3">
        <v>15</v>
      </c>
      <c r="F25" s="3">
        <v>33</v>
      </c>
      <c r="G25" s="3">
        <v>29</v>
      </c>
      <c r="H25" s="3">
        <v>4</v>
      </c>
      <c r="I25" s="3">
        <v>0</v>
      </c>
    </row>
    <row r="26" spans="1:9" ht="18.75" customHeight="1" x14ac:dyDescent="0.25">
      <c r="A26" s="170"/>
      <c r="B26" s="172"/>
      <c r="C26" s="3" t="s">
        <v>52</v>
      </c>
      <c r="D26" s="3">
        <v>9</v>
      </c>
      <c r="E26" s="3">
        <v>4</v>
      </c>
      <c r="F26" s="3">
        <v>13</v>
      </c>
      <c r="G26" s="3">
        <v>2</v>
      </c>
      <c r="H26" s="3">
        <v>11</v>
      </c>
      <c r="I26" s="3">
        <v>0</v>
      </c>
    </row>
    <row r="27" spans="1:9" ht="18.75" customHeight="1" x14ac:dyDescent="0.25">
      <c r="A27" s="171"/>
      <c r="B27" s="124"/>
      <c r="C27" s="3" t="s">
        <v>53</v>
      </c>
      <c r="D27" s="3">
        <v>27</v>
      </c>
      <c r="E27" s="3">
        <v>19</v>
      </c>
      <c r="F27" s="3">
        <v>46</v>
      </c>
      <c r="G27" s="3">
        <v>31</v>
      </c>
      <c r="H27" s="3">
        <v>15</v>
      </c>
      <c r="I27" s="3">
        <v>0</v>
      </c>
    </row>
    <row r="28" spans="1:9" ht="18.75" customHeight="1" x14ac:dyDescent="0.25">
      <c r="A28" s="169">
        <v>8</v>
      </c>
      <c r="B28" s="123" t="s">
        <v>14</v>
      </c>
      <c r="C28" s="3" t="s">
        <v>51</v>
      </c>
      <c r="D28" s="3">
        <v>127</v>
      </c>
      <c r="E28" s="3">
        <v>82</v>
      </c>
      <c r="F28" s="3">
        <v>209</v>
      </c>
      <c r="G28" s="3">
        <v>191</v>
      </c>
      <c r="H28" s="3">
        <v>15</v>
      </c>
      <c r="I28" s="3">
        <v>3</v>
      </c>
    </row>
    <row r="29" spans="1:9" ht="18.75" customHeight="1" x14ac:dyDescent="0.25">
      <c r="A29" s="170"/>
      <c r="B29" s="172"/>
      <c r="C29" s="3" t="s">
        <v>52</v>
      </c>
      <c r="D29" s="3">
        <v>206</v>
      </c>
      <c r="E29" s="3">
        <v>142</v>
      </c>
      <c r="F29" s="3">
        <v>348</v>
      </c>
      <c r="G29" s="3">
        <v>32</v>
      </c>
      <c r="H29" s="3">
        <v>301</v>
      </c>
      <c r="I29" s="3">
        <v>15</v>
      </c>
    </row>
    <row r="30" spans="1:9" ht="18.75" customHeight="1" x14ac:dyDescent="0.25">
      <c r="A30" s="171"/>
      <c r="B30" s="124"/>
      <c r="C30" s="3" t="s">
        <v>53</v>
      </c>
      <c r="D30" s="3">
        <v>333</v>
      </c>
      <c r="E30" s="3">
        <v>224</v>
      </c>
      <c r="F30" s="3">
        <v>557</v>
      </c>
      <c r="G30" s="3">
        <v>223</v>
      </c>
      <c r="H30" s="3">
        <v>316</v>
      </c>
      <c r="I30" s="3">
        <v>18</v>
      </c>
    </row>
    <row r="31" spans="1:9" ht="18.75" customHeight="1" x14ac:dyDescent="0.25">
      <c r="A31" s="169">
        <v>9</v>
      </c>
      <c r="B31" s="123" t="s">
        <v>15</v>
      </c>
      <c r="C31" s="3" t="s">
        <v>51</v>
      </c>
      <c r="D31" s="3">
        <v>7</v>
      </c>
      <c r="E31" s="3">
        <v>5</v>
      </c>
      <c r="F31" s="3">
        <v>12</v>
      </c>
      <c r="G31" s="3">
        <v>10</v>
      </c>
      <c r="H31" s="3">
        <v>2</v>
      </c>
      <c r="I31" s="3">
        <v>0</v>
      </c>
    </row>
    <row r="32" spans="1:9" ht="18.75" customHeight="1" x14ac:dyDescent="0.25">
      <c r="A32" s="170"/>
      <c r="B32" s="172"/>
      <c r="C32" s="3" t="s">
        <v>52</v>
      </c>
      <c r="D32" s="3">
        <v>5</v>
      </c>
      <c r="E32" s="3">
        <v>3</v>
      </c>
      <c r="F32" s="3">
        <v>8</v>
      </c>
      <c r="G32" s="3">
        <v>3</v>
      </c>
      <c r="H32" s="3">
        <v>5</v>
      </c>
      <c r="I32" s="3">
        <v>0</v>
      </c>
    </row>
    <row r="33" spans="1:9" ht="18.75" customHeight="1" x14ac:dyDescent="0.25">
      <c r="A33" s="171"/>
      <c r="B33" s="124"/>
      <c r="C33" s="3" t="s">
        <v>53</v>
      </c>
      <c r="D33" s="3">
        <v>12</v>
      </c>
      <c r="E33" s="3">
        <v>8</v>
      </c>
      <c r="F33" s="3">
        <v>20</v>
      </c>
      <c r="G33" s="3">
        <v>13</v>
      </c>
      <c r="H33" s="3">
        <v>7</v>
      </c>
      <c r="I33" s="3">
        <v>0</v>
      </c>
    </row>
    <row r="34" spans="1:9" ht="18.75" customHeight="1" x14ac:dyDescent="0.25">
      <c r="A34" s="169">
        <v>10</v>
      </c>
      <c r="B34" s="123" t="s">
        <v>16</v>
      </c>
      <c r="C34" s="3" t="s">
        <v>51</v>
      </c>
      <c r="D34" s="3">
        <v>0</v>
      </c>
      <c r="E34" s="3">
        <v>1</v>
      </c>
      <c r="F34" s="3">
        <v>1</v>
      </c>
      <c r="G34" s="3">
        <v>1</v>
      </c>
      <c r="H34" s="3">
        <v>0</v>
      </c>
      <c r="I34" s="3">
        <v>0</v>
      </c>
    </row>
    <row r="35" spans="1:9" ht="18.75" customHeight="1" x14ac:dyDescent="0.25">
      <c r="A35" s="170"/>
      <c r="B35" s="172"/>
      <c r="C35" s="3" t="s">
        <v>52</v>
      </c>
      <c r="D35" s="3">
        <v>1</v>
      </c>
      <c r="E35" s="3">
        <v>4</v>
      </c>
      <c r="F35" s="3">
        <v>5</v>
      </c>
      <c r="G35" s="3">
        <v>2</v>
      </c>
      <c r="H35" s="3">
        <v>3</v>
      </c>
      <c r="I35" s="3">
        <v>0</v>
      </c>
    </row>
    <row r="36" spans="1:9" ht="18.75" customHeight="1" x14ac:dyDescent="0.25">
      <c r="A36" s="171"/>
      <c r="B36" s="124"/>
      <c r="C36" s="3" t="s">
        <v>53</v>
      </c>
      <c r="D36" s="3">
        <v>1</v>
      </c>
      <c r="E36" s="3">
        <v>5</v>
      </c>
      <c r="F36" s="3">
        <v>6</v>
      </c>
      <c r="G36" s="3">
        <v>3</v>
      </c>
      <c r="H36" s="3">
        <v>3</v>
      </c>
      <c r="I36" s="3">
        <v>0</v>
      </c>
    </row>
    <row r="37" spans="1:9" ht="18.75" customHeight="1" x14ac:dyDescent="0.25">
      <c r="A37" s="169">
        <v>11</v>
      </c>
      <c r="B37" s="123" t="s">
        <v>17</v>
      </c>
      <c r="C37" s="3" t="s">
        <v>51</v>
      </c>
      <c r="D37" s="3">
        <v>7</v>
      </c>
      <c r="E37" s="3">
        <v>6</v>
      </c>
      <c r="F37" s="3">
        <v>13</v>
      </c>
      <c r="G37" s="3">
        <v>10</v>
      </c>
      <c r="H37" s="3">
        <v>3</v>
      </c>
      <c r="I37" s="3">
        <v>0</v>
      </c>
    </row>
    <row r="38" spans="1:9" ht="18.75" customHeight="1" x14ac:dyDescent="0.25">
      <c r="A38" s="170"/>
      <c r="B38" s="172"/>
      <c r="C38" s="3" t="s">
        <v>52</v>
      </c>
      <c r="D38" s="3">
        <v>4</v>
      </c>
      <c r="E38" s="3">
        <v>5</v>
      </c>
      <c r="F38" s="3">
        <v>9</v>
      </c>
      <c r="G38" s="3">
        <v>1</v>
      </c>
      <c r="H38" s="3">
        <v>8</v>
      </c>
      <c r="I38" s="3">
        <v>0</v>
      </c>
    </row>
    <row r="39" spans="1:9" ht="18.75" customHeight="1" x14ac:dyDescent="0.25">
      <c r="A39" s="171"/>
      <c r="B39" s="124"/>
      <c r="C39" s="3" t="s">
        <v>53</v>
      </c>
      <c r="D39" s="3">
        <v>11</v>
      </c>
      <c r="E39" s="3">
        <v>11</v>
      </c>
      <c r="F39" s="3">
        <v>11</v>
      </c>
      <c r="G39" s="3">
        <v>11</v>
      </c>
      <c r="H39" s="3">
        <v>11</v>
      </c>
      <c r="I39" s="3">
        <v>0</v>
      </c>
    </row>
    <row r="40" spans="1:9" ht="18.75" customHeight="1" x14ac:dyDescent="0.25">
      <c r="A40" s="169">
        <v>12</v>
      </c>
      <c r="B40" s="123" t="s">
        <v>18</v>
      </c>
      <c r="C40" s="3" t="s">
        <v>51</v>
      </c>
      <c r="D40" s="3">
        <v>6</v>
      </c>
      <c r="E40" s="3">
        <v>4</v>
      </c>
      <c r="F40" s="3">
        <v>10</v>
      </c>
      <c r="G40" s="3">
        <v>9</v>
      </c>
      <c r="H40" s="3">
        <v>1</v>
      </c>
      <c r="I40" s="3">
        <v>0</v>
      </c>
    </row>
    <row r="41" spans="1:9" ht="18.75" customHeight="1" x14ac:dyDescent="0.25">
      <c r="A41" s="170"/>
      <c r="B41" s="172"/>
      <c r="C41" s="3" t="s">
        <v>52</v>
      </c>
      <c r="D41" s="3">
        <v>3</v>
      </c>
      <c r="E41" s="3">
        <v>5</v>
      </c>
      <c r="F41" s="3">
        <v>8</v>
      </c>
      <c r="G41" s="3">
        <v>1</v>
      </c>
      <c r="H41" s="3">
        <v>7</v>
      </c>
      <c r="I41" s="3">
        <v>0</v>
      </c>
    </row>
    <row r="42" spans="1:9" ht="18.75" customHeight="1" x14ac:dyDescent="0.25">
      <c r="A42" s="171"/>
      <c r="B42" s="124"/>
      <c r="C42" s="3" t="s">
        <v>53</v>
      </c>
      <c r="D42" s="3">
        <v>9</v>
      </c>
      <c r="E42" s="3">
        <v>9</v>
      </c>
      <c r="F42" s="3">
        <v>18</v>
      </c>
      <c r="G42" s="3">
        <v>10</v>
      </c>
      <c r="H42" s="3">
        <v>8</v>
      </c>
      <c r="I42" s="3">
        <v>0</v>
      </c>
    </row>
    <row r="43" spans="1:9" ht="18.75" customHeight="1" x14ac:dyDescent="0.25">
      <c r="A43" s="169">
        <v>13</v>
      </c>
      <c r="B43" s="123" t="s">
        <v>19</v>
      </c>
      <c r="C43" s="3" t="s">
        <v>51</v>
      </c>
      <c r="D43" s="3">
        <v>31</v>
      </c>
      <c r="E43" s="3">
        <v>47</v>
      </c>
      <c r="F43" s="3">
        <v>78</v>
      </c>
      <c r="G43" s="3">
        <v>73</v>
      </c>
      <c r="H43" s="3">
        <v>5</v>
      </c>
      <c r="I43" s="3">
        <v>0</v>
      </c>
    </row>
    <row r="44" spans="1:9" ht="18.75" customHeight="1" x14ac:dyDescent="0.25">
      <c r="A44" s="170"/>
      <c r="B44" s="172"/>
      <c r="C44" s="3" t="s">
        <v>52</v>
      </c>
      <c r="D44" s="3">
        <v>32</v>
      </c>
      <c r="E44" s="3">
        <v>33</v>
      </c>
      <c r="F44" s="3">
        <v>65</v>
      </c>
      <c r="G44" s="3">
        <v>7</v>
      </c>
      <c r="H44" s="3">
        <v>58</v>
      </c>
      <c r="I44" s="3">
        <v>0</v>
      </c>
    </row>
    <row r="45" spans="1:9" ht="18.75" customHeight="1" x14ac:dyDescent="0.25">
      <c r="A45" s="171"/>
      <c r="B45" s="124"/>
      <c r="C45" s="3" t="s">
        <v>53</v>
      </c>
      <c r="D45" s="3">
        <v>63</v>
      </c>
      <c r="E45" s="3">
        <v>80</v>
      </c>
      <c r="F45" s="3">
        <v>143</v>
      </c>
      <c r="G45" s="3">
        <v>80</v>
      </c>
      <c r="H45" s="3">
        <v>63</v>
      </c>
      <c r="I45" s="3">
        <v>0</v>
      </c>
    </row>
    <row r="46" spans="1:9" ht="18.75" customHeight="1" x14ac:dyDescent="0.25">
      <c r="A46" s="169">
        <v>14</v>
      </c>
      <c r="B46" s="123" t="s">
        <v>20</v>
      </c>
      <c r="C46" s="3" t="s">
        <v>51</v>
      </c>
      <c r="D46" s="3">
        <v>36</v>
      </c>
      <c r="E46" s="3">
        <v>15</v>
      </c>
      <c r="F46" s="3">
        <v>51</v>
      </c>
      <c r="G46" s="3">
        <v>45</v>
      </c>
      <c r="H46" s="3">
        <v>6</v>
      </c>
      <c r="I46" s="3">
        <v>0</v>
      </c>
    </row>
    <row r="47" spans="1:9" ht="18.75" customHeight="1" x14ac:dyDescent="0.25">
      <c r="A47" s="170"/>
      <c r="B47" s="172"/>
      <c r="C47" s="3" t="s">
        <v>52</v>
      </c>
      <c r="D47" s="3">
        <v>36</v>
      </c>
      <c r="E47" s="3">
        <v>18</v>
      </c>
      <c r="F47" s="3">
        <v>54</v>
      </c>
      <c r="G47" s="3">
        <v>5</v>
      </c>
      <c r="H47" s="3">
        <v>49</v>
      </c>
      <c r="I47" s="3">
        <v>0</v>
      </c>
    </row>
    <row r="48" spans="1:9" ht="18.75" customHeight="1" x14ac:dyDescent="0.25">
      <c r="A48" s="171"/>
      <c r="B48" s="124"/>
      <c r="C48" s="3" t="s">
        <v>53</v>
      </c>
      <c r="D48" s="3">
        <v>72</v>
      </c>
      <c r="E48" s="3">
        <v>33</v>
      </c>
      <c r="F48" s="3">
        <v>105</v>
      </c>
      <c r="G48" s="3">
        <v>50</v>
      </c>
      <c r="H48" s="3">
        <v>55</v>
      </c>
      <c r="I48" s="3">
        <v>0</v>
      </c>
    </row>
    <row r="49" spans="1:9" ht="18.75" customHeight="1" x14ac:dyDescent="0.25">
      <c r="A49" s="169">
        <v>15</v>
      </c>
      <c r="B49" s="123" t="s">
        <v>21</v>
      </c>
      <c r="C49" s="3" t="s">
        <v>51</v>
      </c>
      <c r="D49" s="3">
        <v>3</v>
      </c>
      <c r="E49" s="3">
        <v>6</v>
      </c>
      <c r="F49" s="3">
        <v>9</v>
      </c>
      <c r="G49" s="3">
        <v>8</v>
      </c>
      <c r="H49" s="3">
        <v>1</v>
      </c>
      <c r="I49" s="3">
        <v>0</v>
      </c>
    </row>
    <row r="50" spans="1:9" ht="18.75" customHeight="1" x14ac:dyDescent="0.25">
      <c r="A50" s="170"/>
      <c r="B50" s="172"/>
      <c r="C50" s="3" t="s">
        <v>52</v>
      </c>
      <c r="D50" s="3">
        <v>3</v>
      </c>
      <c r="E50" s="3">
        <v>4</v>
      </c>
      <c r="F50" s="3">
        <v>7</v>
      </c>
      <c r="G50" s="3">
        <v>1</v>
      </c>
      <c r="H50" s="3">
        <v>6</v>
      </c>
      <c r="I50" s="3">
        <v>0</v>
      </c>
    </row>
    <row r="51" spans="1:9" ht="18.75" customHeight="1" x14ac:dyDescent="0.25">
      <c r="A51" s="171"/>
      <c r="B51" s="124"/>
      <c r="C51" s="3" t="s">
        <v>53</v>
      </c>
      <c r="D51" s="3">
        <v>6</v>
      </c>
      <c r="E51" s="3">
        <v>10</v>
      </c>
      <c r="F51" s="3">
        <v>16</v>
      </c>
      <c r="G51" s="3">
        <v>9</v>
      </c>
      <c r="H51" s="3">
        <v>7</v>
      </c>
      <c r="I51" s="3">
        <v>0</v>
      </c>
    </row>
    <row r="52" spans="1:9" ht="18.75" customHeight="1" x14ac:dyDescent="0.25">
      <c r="A52" s="169">
        <v>16</v>
      </c>
      <c r="B52" s="123" t="s">
        <v>69</v>
      </c>
      <c r="C52" s="3" t="s">
        <v>51</v>
      </c>
      <c r="D52" s="3">
        <v>15</v>
      </c>
      <c r="E52" s="3">
        <v>14</v>
      </c>
      <c r="F52" s="3">
        <v>29</v>
      </c>
      <c r="G52" s="3">
        <v>22</v>
      </c>
      <c r="H52" s="3">
        <v>7</v>
      </c>
      <c r="I52" s="3">
        <v>0</v>
      </c>
    </row>
    <row r="53" spans="1:9" ht="18.75" customHeight="1" x14ac:dyDescent="0.25">
      <c r="A53" s="170"/>
      <c r="B53" s="172"/>
      <c r="C53" s="3" t="s">
        <v>52</v>
      </c>
      <c r="D53" s="3">
        <v>6</v>
      </c>
      <c r="E53" s="3">
        <v>6</v>
      </c>
      <c r="F53" s="3">
        <v>12</v>
      </c>
      <c r="G53" s="3">
        <v>2</v>
      </c>
      <c r="H53" s="3">
        <v>10</v>
      </c>
      <c r="I53" s="3">
        <v>0</v>
      </c>
    </row>
    <row r="54" spans="1:9" ht="18.75" customHeight="1" x14ac:dyDescent="0.25">
      <c r="A54" s="171"/>
      <c r="B54" s="124"/>
      <c r="C54" s="3" t="s">
        <v>53</v>
      </c>
      <c r="D54" s="3">
        <v>21</v>
      </c>
      <c r="E54" s="3">
        <v>20</v>
      </c>
      <c r="F54" s="3">
        <v>41</v>
      </c>
      <c r="G54" s="3">
        <v>24</v>
      </c>
      <c r="H54" s="3">
        <v>17</v>
      </c>
      <c r="I54" s="3">
        <v>0</v>
      </c>
    </row>
    <row r="55" spans="1:9" ht="18.75" customHeight="1" x14ac:dyDescent="0.25">
      <c r="A55" s="169">
        <v>17</v>
      </c>
      <c r="B55" s="123" t="s">
        <v>70</v>
      </c>
      <c r="C55" s="3" t="s">
        <v>51</v>
      </c>
      <c r="D55" s="3">
        <v>18</v>
      </c>
      <c r="E55" s="3">
        <v>12</v>
      </c>
      <c r="F55" s="3">
        <v>30</v>
      </c>
      <c r="G55" s="3">
        <v>18</v>
      </c>
      <c r="H55" s="3">
        <v>12</v>
      </c>
      <c r="I55" s="3">
        <v>0</v>
      </c>
    </row>
    <row r="56" spans="1:9" ht="18.75" customHeight="1" x14ac:dyDescent="0.25">
      <c r="A56" s="170"/>
      <c r="B56" s="172"/>
      <c r="C56" s="3" t="s">
        <v>52</v>
      </c>
      <c r="D56" s="3">
        <v>17</v>
      </c>
      <c r="E56" s="3">
        <v>14</v>
      </c>
      <c r="F56" s="3">
        <v>31</v>
      </c>
      <c r="G56" s="3">
        <v>2</v>
      </c>
      <c r="H56" s="3">
        <v>29</v>
      </c>
      <c r="I56" s="3">
        <v>0</v>
      </c>
    </row>
    <row r="57" spans="1:9" ht="18.75" customHeight="1" x14ac:dyDescent="0.25">
      <c r="A57" s="171"/>
      <c r="B57" s="124"/>
      <c r="C57" s="3" t="s">
        <v>53</v>
      </c>
      <c r="D57" s="3">
        <v>35</v>
      </c>
      <c r="E57" s="3">
        <v>26</v>
      </c>
      <c r="F57" s="3">
        <v>61</v>
      </c>
      <c r="G57" s="3">
        <v>20</v>
      </c>
      <c r="H57" s="3">
        <v>41</v>
      </c>
      <c r="I57" s="3">
        <v>0</v>
      </c>
    </row>
    <row r="58" spans="1:9" ht="18.75" customHeight="1" x14ac:dyDescent="0.25">
      <c r="A58" s="169">
        <v>18</v>
      </c>
      <c r="B58" s="123" t="s">
        <v>24</v>
      </c>
      <c r="C58" s="3" t="s">
        <v>51</v>
      </c>
      <c r="D58" s="3">
        <v>90</v>
      </c>
      <c r="E58" s="3">
        <v>91</v>
      </c>
      <c r="F58" s="3">
        <v>181</v>
      </c>
      <c r="G58" s="3">
        <v>148</v>
      </c>
      <c r="H58" s="3">
        <v>27</v>
      </c>
      <c r="I58" s="3">
        <v>6</v>
      </c>
    </row>
    <row r="59" spans="1:9" ht="18.75" customHeight="1" x14ac:dyDescent="0.25">
      <c r="A59" s="170"/>
      <c r="B59" s="172"/>
      <c r="C59" s="3" t="s">
        <v>52</v>
      </c>
      <c r="D59" s="3">
        <v>69</v>
      </c>
      <c r="E59" s="3">
        <v>58</v>
      </c>
      <c r="F59" s="3">
        <v>127</v>
      </c>
      <c r="G59" s="3">
        <v>17</v>
      </c>
      <c r="H59" s="3">
        <v>98</v>
      </c>
      <c r="I59" s="3">
        <v>12</v>
      </c>
    </row>
    <row r="60" spans="1:9" ht="18.75" customHeight="1" x14ac:dyDescent="0.25">
      <c r="A60" s="171"/>
      <c r="B60" s="124"/>
      <c r="C60" s="3" t="s">
        <v>53</v>
      </c>
      <c r="D60" s="3">
        <v>159</v>
      </c>
      <c r="E60" s="3">
        <v>149</v>
      </c>
      <c r="F60" s="3">
        <v>308</v>
      </c>
      <c r="G60" s="3">
        <v>165</v>
      </c>
      <c r="H60" s="3">
        <v>125</v>
      </c>
      <c r="I60" s="3">
        <v>18</v>
      </c>
    </row>
    <row r="61" spans="1:9" ht="18.75" customHeight="1" x14ac:dyDescent="0.25">
      <c r="A61" s="169">
        <v>19</v>
      </c>
      <c r="B61" s="123" t="s">
        <v>71</v>
      </c>
      <c r="C61" s="3" t="s">
        <v>51</v>
      </c>
      <c r="D61" s="3">
        <v>41</v>
      </c>
      <c r="E61" s="3">
        <v>24</v>
      </c>
      <c r="F61" s="3">
        <v>65</v>
      </c>
      <c r="G61" s="3">
        <v>49</v>
      </c>
      <c r="H61" s="3">
        <v>11</v>
      </c>
      <c r="I61" s="3">
        <v>5</v>
      </c>
    </row>
    <row r="62" spans="1:9" ht="18.75" customHeight="1" x14ac:dyDescent="0.25">
      <c r="A62" s="170"/>
      <c r="B62" s="172"/>
      <c r="C62" s="3" t="s">
        <v>52</v>
      </c>
      <c r="D62" s="3">
        <v>39</v>
      </c>
      <c r="E62" s="3">
        <v>31</v>
      </c>
      <c r="F62" s="3">
        <v>70</v>
      </c>
      <c r="G62" s="3">
        <v>15</v>
      </c>
      <c r="H62" s="3">
        <v>46</v>
      </c>
      <c r="I62" s="3">
        <v>9</v>
      </c>
    </row>
    <row r="63" spans="1:9" ht="18.75" customHeight="1" x14ac:dyDescent="0.25">
      <c r="A63" s="171"/>
      <c r="B63" s="124"/>
      <c r="C63" s="3" t="s">
        <v>53</v>
      </c>
      <c r="D63" s="3">
        <v>80</v>
      </c>
      <c r="E63" s="3">
        <v>55</v>
      </c>
      <c r="F63" s="3">
        <v>135</v>
      </c>
      <c r="G63" s="3">
        <v>64</v>
      </c>
      <c r="H63" s="3">
        <v>57</v>
      </c>
      <c r="I63" s="3">
        <v>14</v>
      </c>
    </row>
    <row r="64" spans="1:9" ht="18.75" customHeight="1" x14ac:dyDescent="0.25">
      <c r="A64" s="169">
        <v>20</v>
      </c>
      <c r="B64" s="123" t="s">
        <v>72</v>
      </c>
      <c r="C64" s="3" t="s">
        <v>51</v>
      </c>
      <c r="D64" s="3">
        <v>17</v>
      </c>
      <c r="E64" s="3">
        <v>7</v>
      </c>
      <c r="F64" s="3">
        <v>24</v>
      </c>
      <c r="G64" s="3">
        <v>19</v>
      </c>
      <c r="H64" s="3">
        <v>5</v>
      </c>
      <c r="I64" s="3">
        <v>0</v>
      </c>
    </row>
    <row r="65" spans="1:9" ht="18.75" customHeight="1" x14ac:dyDescent="0.25">
      <c r="A65" s="170"/>
      <c r="B65" s="172"/>
      <c r="C65" s="3" t="s">
        <v>52</v>
      </c>
      <c r="D65" s="3">
        <v>22</v>
      </c>
      <c r="E65" s="3">
        <v>14</v>
      </c>
      <c r="F65" s="3">
        <v>36</v>
      </c>
      <c r="G65" s="3">
        <v>7</v>
      </c>
      <c r="H65" s="3">
        <v>29</v>
      </c>
      <c r="I65" s="3">
        <v>0</v>
      </c>
    </row>
    <row r="66" spans="1:9" ht="18.75" customHeight="1" x14ac:dyDescent="0.25">
      <c r="A66" s="171"/>
      <c r="B66" s="124"/>
      <c r="C66" s="3" t="s">
        <v>53</v>
      </c>
      <c r="D66" s="3">
        <v>39</v>
      </c>
      <c r="E66" s="3">
        <v>21</v>
      </c>
      <c r="F66" s="3">
        <v>60</v>
      </c>
      <c r="G66" s="3">
        <v>26</v>
      </c>
      <c r="H66" s="3">
        <v>34</v>
      </c>
      <c r="I66" s="3">
        <v>0</v>
      </c>
    </row>
    <row r="67" spans="1:9" ht="18.75" customHeight="1" x14ac:dyDescent="0.25">
      <c r="A67" s="169">
        <v>21</v>
      </c>
      <c r="B67" s="123" t="s">
        <v>27</v>
      </c>
      <c r="C67" s="3" t="s">
        <v>51</v>
      </c>
      <c r="D67" s="3">
        <v>17</v>
      </c>
      <c r="E67" s="3">
        <v>14</v>
      </c>
      <c r="F67" s="3">
        <v>31</v>
      </c>
      <c r="G67" s="3">
        <v>24</v>
      </c>
      <c r="H67" s="3">
        <v>4</v>
      </c>
      <c r="I67" s="3">
        <v>3</v>
      </c>
    </row>
    <row r="68" spans="1:9" ht="18.75" customHeight="1" x14ac:dyDescent="0.25">
      <c r="A68" s="170"/>
      <c r="B68" s="172"/>
      <c r="C68" s="3" t="s">
        <v>52</v>
      </c>
      <c r="D68" s="3">
        <v>27</v>
      </c>
      <c r="E68" s="3">
        <v>18</v>
      </c>
      <c r="F68" s="3">
        <v>45</v>
      </c>
      <c r="G68" s="3">
        <v>7</v>
      </c>
      <c r="H68" s="3">
        <v>37</v>
      </c>
      <c r="I68" s="3">
        <v>1</v>
      </c>
    </row>
    <row r="69" spans="1:9" ht="18.75" customHeight="1" x14ac:dyDescent="0.25">
      <c r="A69" s="171"/>
      <c r="B69" s="124"/>
      <c r="C69" s="3" t="s">
        <v>53</v>
      </c>
      <c r="D69" s="3">
        <v>44</v>
      </c>
      <c r="E69" s="3">
        <v>32</v>
      </c>
      <c r="F69" s="3">
        <v>76</v>
      </c>
      <c r="G69" s="3">
        <v>31</v>
      </c>
      <c r="H69" s="3">
        <v>41</v>
      </c>
      <c r="I69" s="3">
        <v>4</v>
      </c>
    </row>
    <row r="70" spans="1:9" ht="18.75" customHeight="1" x14ac:dyDescent="0.25">
      <c r="A70" s="169">
        <v>22</v>
      </c>
      <c r="B70" s="123" t="s">
        <v>28</v>
      </c>
      <c r="C70" s="3" t="s">
        <v>51</v>
      </c>
      <c r="D70" s="3">
        <v>35</v>
      </c>
      <c r="E70" s="3">
        <v>31</v>
      </c>
      <c r="F70" s="3">
        <v>66</v>
      </c>
      <c r="G70" s="3">
        <v>61</v>
      </c>
      <c r="H70" s="3">
        <v>5</v>
      </c>
      <c r="I70" s="3">
        <v>0</v>
      </c>
    </row>
    <row r="71" spans="1:9" ht="18.75" customHeight="1" x14ac:dyDescent="0.25">
      <c r="A71" s="170"/>
      <c r="B71" s="172"/>
      <c r="C71" s="3" t="s">
        <v>52</v>
      </c>
      <c r="D71" s="3">
        <v>22</v>
      </c>
      <c r="E71" s="3">
        <v>21</v>
      </c>
      <c r="F71" s="3">
        <v>43</v>
      </c>
      <c r="G71" s="3">
        <v>8</v>
      </c>
      <c r="H71" s="3">
        <v>35</v>
      </c>
      <c r="I71" s="3">
        <v>0</v>
      </c>
    </row>
    <row r="72" spans="1:9" ht="18.75" customHeight="1" x14ac:dyDescent="0.25">
      <c r="A72" s="171"/>
      <c r="B72" s="124"/>
      <c r="C72" s="3" t="s">
        <v>53</v>
      </c>
      <c r="D72" s="3">
        <v>57</v>
      </c>
      <c r="E72" s="3">
        <v>52</v>
      </c>
      <c r="F72" s="3">
        <v>109</v>
      </c>
      <c r="G72" s="3">
        <v>69</v>
      </c>
      <c r="H72" s="3">
        <v>40</v>
      </c>
      <c r="I72" s="3">
        <v>0</v>
      </c>
    </row>
    <row r="73" spans="1:9" ht="18.75" customHeight="1" x14ac:dyDescent="0.25">
      <c r="A73" s="169">
        <v>23</v>
      </c>
      <c r="B73" s="123" t="s">
        <v>57</v>
      </c>
      <c r="C73" s="3" t="s">
        <v>51</v>
      </c>
      <c r="D73" s="3">
        <v>60</v>
      </c>
      <c r="E73" s="3">
        <v>62</v>
      </c>
      <c r="F73" s="3">
        <v>122</v>
      </c>
      <c r="G73" s="3">
        <v>111</v>
      </c>
      <c r="H73" s="3">
        <v>11</v>
      </c>
      <c r="I73" s="3">
        <v>0</v>
      </c>
    </row>
    <row r="74" spans="1:9" ht="18.75" customHeight="1" x14ac:dyDescent="0.25">
      <c r="A74" s="170"/>
      <c r="B74" s="172"/>
      <c r="C74" s="3" t="s">
        <v>52</v>
      </c>
      <c r="D74" s="3">
        <v>67</v>
      </c>
      <c r="E74" s="3">
        <v>45</v>
      </c>
      <c r="F74" s="3">
        <v>112</v>
      </c>
      <c r="G74" s="3">
        <v>5</v>
      </c>
      <c r="H74" s="3">
        <v>107</v>
      </c>
      <c r="I74" s="3">
        <v>0</v>
      </c>
    </row>
    <row r="75" spans="1:9" ht="18.75" customHeight="1" x14ac:dyDescent="0.25">
      <c r="A75" s="171"/>
      <c r="B75" s="124"/>
      <c r="C75" s="3" t="s">
        <v>53</v>
      </c>
      <c r="D75" s="3">
        <v>127</v>
      </c>
      <c r="E75" s="3">
        <v>107</v>
      </c>
      <c r="F75" s="3">
        <v>234</v>
      </c>
      <c r="G75" s="3">
        <v>116</v>
      </c>
      <c r="H75" s="3">
        <v>118</v>
      </c>
      <c r="I75" s="3">
        <v>0</v>
      </c>
    </row>
    <row r="76" spans="1:9" ht="18.75" customHeight="1" x14ac:dyDescent="0.25">
      <c r="A76" s="169">
        <v>24</v>
      </c>
      <c r="B76" s="123" t="s">
        <v>58</v>
      </c>
      <c r="C76" s="3" t="s">
        <v>51</v>
      </c>
      <c r="D76" s="3">
        <v>37</v>
      </c>
      <c r="E76" s="3">
        <v>25</v>
      </c>
      <c r="F76" s="3">
        <v>62</v>
      </c>
      <c r="G76" s="3">
        <v>51</v>
      </c>
      <c r="H76" s="3">
        <v>11</v>
      </c>
      <c r="I76" s="3">
        <v>0</v>
      </c>
    </row>
    <row r="77" spans="1:9" ht="18.75" customHeight="1" x14ac:dyDescent="0.25">
      <c r="A77" s="170"/>
      <c r="B77" s="172"/>
      <c r="C77" s="3" t="s">
        <v>52</v>
      </c>
      <c r="D77" s="3">
        <v>41</v>
      </c>
      <c r="E77" s="3">
        <v>21</v>
      </c>
      <c r="F77" s="3">
        <v>62</v>
      </c>
      <c r="G77" s="3">
        <v>9</v>
      </c>
      <c r="H77" s="3">
        <v>53</v>
      </c>
      <c r="I77" s="3">
        <v>0</v>
      </c>
    </row>
    <row r="78" spans="1:9" ht="18.75" customHeight="1" x14ac:dyDescent="0.25">
      <c r="A78" s="171"/>
      <c r="B78" s="124"/>
      <c r="C78" s="3" t="s">
        <v>53</v>
      </c>
      <c r="D78" s="3">
        <v>78</v>
      </c>
      <c r="E78" s="3">
        <v>46</v>
      </c>
      <c r="F78" s="3">
        <v>124</v>
      </c>
      <c r="G78" s="3">
        <v>60</v>
      </c>
      <c r="H78" s="3">
        <v>64</v>
      </c>
      <c r="I78" s="3">
        <v>0</v>
      </c>
    </row>
    <row r="79" spans="1:9" ht="18.75" customHeight="1" x14ac:dyDescent="0.25">
      <c r="A79" s="169">
        <v>25</v>
      </c>
      <c r="B79" s="123" t="s">
        <v>31</v>
      </c>
      <c r="C79" s="3" t="s">
        <v>51</v>
      </c>
      <c r="D79" s="3">
        <v>191</v>
      </c>
      <c r="E79" s="3">
        <v>104</v>
      </c>
      <c r="F79" s="3">
        <v>295</v>
      </c>
      <c r="G79" s="3">
        <v>276</v>
      </c>
      <c r="H79" s="3">
        <v>17</v>
      </c>
      <c r="I79" s="3">
        <v>2</v>
      </c>
    </row>
    <row r="80" spans="1:9" ht="18.75" customHeight="1" x14ac:dyDescent="0.25">
      <c r="A80" s="170"/>
      <c r="B80" s="172"/>
      <c r="C80" s="3" t="s">
        <v>52</v>
      </c>
      <c r="D80" s="3">
        <v>219</v>
      </c>
      <c r="E80" s="3">
        <v>145</v>
      </c>
      <c r="F80" s="3">
        <v>364</v>
      </c>
      <c r="G80" s="3">
        <v>14</v>
      </c>
      <c r="H80" s="3">
        <v>340</v>
      </c>
      <c r="I80" s="3">
        <v>10</v>
      </c>
    </row>
    <row r="81" spans="1:9" ht="18.75" customHeight="1" x14ac:dyDescent="0.25">
      <c r="A81" s="171"/>
      <c r="B81" s="124"/>
      <c r="C81" s="3" t="s">
        <v>53</v>
      </c>
      <c r="D81" s="3">
        <v>410</v>
      </c>
      <c r="E81" s="3">
        <v>249</v>
      </c>
      <c r="F81" s="3">
        <v>659</v>
      </c>
      <c r="G81" s="3">
        <v>290</v>
      </c>
      <c r="H81" s="3">
        <v>357</v>
      </c>
      <c r="I81" s="3">
        <v>12</v>
      </c>
    </row>
    <row r="82" spans="1:9" ht="18.75" customHeight="1" x14ac:dyDescent="0.25">
      <c r="A82" s="169">
        <v>26</v>
      </c>
      <c r="B82" s="123" t="s">
        <v>32</v>
      </c>
      <c r="C82" s="3" t="s">
        <v>51</v>
      </c>
      <c r="D82" s="3">
        <v>40</v>
      </c>
      <c r="E82" s="3">
        <v>24</v>
      </c>
      <c r="F82" s="3">
        <v>64</v>
      </c>
      <c r="G82" s="3">
        <v>57</v>
      </c>
      <c r="H82" s="3">
        <v>7</v>
      </c>
      <c r="I82" s="3">
        <v>0</v>
      </c>
    </row>
    <row r="83" spans="1:9" ht="18.75" customHeight="1" x14ac:dyDescent="0.25">
      <c r="A83" s="170"/>
      <c r="B83" s="172"/>
      <c r="C83" s="3" t="s">
        <v>52</v>
      </c>
      <c r="D83" s="3">
        <v>36</v>
      </c>
      <c r="E83" s="3">
        <v>28</v>
      </c>
      <c r="F83" s="3">
        <v>64</v>
      </c>
      <c r="G83" s="3">
        <v>3</v>
      </c>
      <c r="H83" s="3">
        <v>61</v>
      </c>
      <c r="I83" s="3">
        <v>0</v>
      </c>
    </row>
    <row r="84" spans="1:9" ht="18.75" customHeight="1" x14ac:dyDescent="0.25">
      <c r="A84" s="171"/>
      <c r="B84" s="124"/>
      <c r="C84" s="3" t="s">
        <v>53</v>
      </c>
      <c r="D84" s="3">
        <v>76</v>
      </c>
      <c r="E84" s="3">
        <v>52</v>
      </c>
      <c r="F84" s="3">
        <v>128</v>
      </c>
      <c r="G84" s="3">
        <v>60</v>
      </c>
      <c r="H84" s="3">
        <v>68</v>
      </c>
      <c r="I84" s="3">
        <v>0</v>
      </c>
    </row>
    <row r="85" spans="1:9" ht="18.75" customHeight="1" x14ac:dyDescent="0.25">
      <c r="A85" s="153">
        <v>27</v>
      </c>
      <c r="B85" s="123" t="s">
        <v>33</v>
      </c>
      <c r="C85" s="3" t="s">
        <v>51</v>
      </c>
      <c r="D85" s="3">
        <v>37</v>
      </c>
      <c r="E85" s="3">
        <v>43</v>
      </c>
      <c r="F85" s="3">
        <v>80</v>
      </c>
      <c r="G85" s="3">
        <v>74</v>
      </c>
      <c r="H85" s="3">
        <v>6</v>
      </c>
      <c r="I85" s="3">
        <v>0</v>
      </c>
    </row>
    <row r="86" spans="1:9" ht="18.75" customHeight="1" x14ac:dyDescent="0.25">
      <c r="A86" s="153"/>
      <c r="B86" s="172"/>
      <c r="C86" s="3" t="s">
        <v>52</v>
      </c>
      <c r="D86" s="3">
        <v>31</v>
      </c>
      <c r="E86" s="3">
        <v>25</v>
      </c>
      <c r="F86" s="3">
        <v>56</v>
      </c>
      <c r="G86" s="3">
        <v>3</v>
      </c>
      <c r="H86" s="3">
        <v>53</v>
      </c>
      <c r="I86" s="3">
        <v>0</v>
      </c>
    </row>
    <row r="87" spans="1:9" ht="18.75" customHeight="1" x14ac:dyDescent="0.25">
      <c r="A87" s="153"/>
      <c r="B87" s="124"/>
      <c r="C87" s="3" t="s">
        <v>53</v>
      </c>
      <c r="D87" s="3">
        <v>68</v>
      </c>
      <c r="E87" s="3">
        <v>68</v>
      </c>
      <c r="F87" s="3">
        <v>136</v>
      </c>
      <c r="G87" s="3">
        <v>77</v>
      </c>
      <c r="H87" s="3">
        <v>59</v>
      </c>
      <c r="I87" s="3">
        <v>0</v>
      </c>
    </row>
    <row r="88" spans="1:9" ht="18.75" customHeight="1" x14ac:dyDescent="0.25">
      <c r="A88" s="4"/>
      <c r="B88" s="121" t="s">
        <v>59</v>
      </c>
      <c r="C88" s="20" t="s">
        <v>51</v>
      </c>
      <c r="D88" s="20">
        <f>SUM(D7,D10,D13,D16,D19,D22,D25,D28,D31,D34,D37,D40,D43,D46,D49,D52,D55,D58,D61,D64,D67,D70,D73,D76,D79,D82,D85)</f>
        <v>1100</v>
      </c>
      <c r="E88" s="20">
        <f t="shared" ref="E88:I89" si="0">SUM(E7,E10,E13,E16,E19,E22,E25,E28,E31,E34,E37,E40,E43,E46,E49,E52,E55,E58,E61,E64,E67,E70,E73,E76,E79,E82,E85)</f>
        <v>772</v>
      </c>
      <c r="F88" s="20">
        <f t="shared" si="0"/>
        <v>1872</v>
      </c>
      <c r="G88" s="20">
        <f t="shared" si="0"/>
        <v>1652</v>
      </c>
      <c r="H88" s="20">
        <f t="shared" si="0"/>
        <v>201</v>
      </c>
      <c r="I88" s="20">
        <f t="shared" si="0"/>
        <v>19</v>
      </c>
    </row>
    <row r="89" spans="1:9" ht="18.75" customHeight="1" x14ac:dyDescent="0.25">
      <c r="A89" s="4"/>
      <c r="B89" s="121"/>
      <c r="C89" s="20" t="s">
        <v>52</v>
      </c>
      <c r="D89" s="20">
        <f>SUM(D8,D11,D14,D17,D20,D23,D26,D29,D32,D35,D38,D41,D44,D47,D50,D53,D56,D59,D62,D65,D68,D71,D74,D77,D80,D83,D86)</f>
        <v>1085</v>
      </c>
      <c r="E89" s="20">
        <f t="shared" si="0"/>
        <v>781</v>
      </c>
      <c r="F89" s="20">
        <f t="shared" si="0"/>
        <v>1866</v>
      </c>
      <c r="G89" s="20">
        <f t="shared" si="0"/>
        <v>191</v>
      </c>
      <c r="H89" s="20">
        <f t="shared" si="0"/>
        <v>1628</v>
      </c>
      <c r="I89" s="20">
        <f t="shared" si="0"/>
        <v>47</v>
      </c>
    </row>
    <row r="90" spans="1:9" ht="18.75" customHeight="1" x14ac:dyDescent="0.25">
      <c r="A90" s="4"/>
      <c r="B90" s="121"/>
      <c r="C90" s="20" t="s">
        <v>53</v>
      </c>
      <c r="D90" s="20">
        <f>SUM(D12,D9,D15,D18,D21,D24,D27,D30,D33,D36,D39,D42,D45,D48,D51,D54,D57,D60,D63,D66,D69,D72,D75,D78,D81,D84,D87)</f>
        <v>2185</v>
      </c>
      <c r="E90" s="20">
        <f t="shared" ref="E90:I90" si="1">SUM(E12,E9,E15,E18,E21,E24,E27,E30,E33,E36,E39,E42,E45,E48,E51,E54,E57,E60,E63,E66,E69,E72,E75,E78,E81,E84,E87)</f>
        <v>1553</v>
      </c>
      <c r="F90" s="20">
        <f t="shared" si="1"/>
        <v>3727</v>
      </c>
      <c r="G90" s="20">
        <f t="shared" si="1"/>
        <v>1843</v>
      </c>
      <c r="H90" s="20">
        <f t="shared" si="1"/>
        <v>1829</v>
      </c>
      <c r="I90" s="20">
        <f t="shared" si="1"/>
        <v>66</v>
      </c>
    </row>
  </sheetData>
  <mergeCells count="63">
    <mergeCell ref="A1:I1"/>
    <mergeCell ref="A2:I2"/>
    <mergeCell ref="A3:I3"/>
    <mergeCell ref="A4:A5"/>
    <mergeCell ref="B4:B5"/>
    <mergeCell ref="C4:C5"/>
    <mergeCell ref="D4:F4"/>
    <mergeCell ref="G4:H4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7:A69"/>
    <mergeCell ref="B67:B69"/>
    <mergeCell ref="A70:A72"/>
    <mergeCell ref="B70:B72"/>
    <mergeCell ref="A73:A75"/>
    <mergeCell ref="B73:B75"/>
    <mergeCell ref="A76:A78"/>
    <mergeCell ref="B76:B78"/>
    <mergeCell ref="B88:B90"/>
    <mergeCell ref="A79:A81"/>
    <mergeCell ref="B79:B81"/>
    <mergeCell ref="A82:A84"/>
    <mergeCell ref="B82:B84"/>
    <mergeCell ref="A85:A87"/>
    <mergeCell ref="B85:B8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N11" sqref="N11"/>
    </sheetView>
  </sheetViews>
  <sheetFormatPr defaultRowHeight="33" customHeight="1" x14ac:dyDescent="0.25"/>
  <cols>
    <col min="2" max="2" width="31" customWidth="1"/>
  </cols>
  <sheetData>
    <row r="1" spans="1:12" ht="25.5" customHeight="1" x14ac:dyDescent="0.25">
      <c r="A1" s="173" t="s">
        <v>77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1.75" customHeight="1" x14ac:dyDescent="0.25">
      <c r="A2" s="173" t="s">
        <v>78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2.5" customHeight="1" x14ac:dyDescent="0.25">
      <c r="A3" s="173" t="s">
        <v>79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33" customHeight="1" x14ac:dyDescent="0.25">
      <c r="A4" s="26" t="s">
        <v>3</v>
      </c>
      <c r="B4" s="26" t="s">
        <v>80</v>
      </c>
      <c r="C4" s="174" t="s">
        <v>81</v>
      </c>
      <c r="D4" s="175"/>
      <c r="E4" s="175"/>
      <c r="F4" s="175"/>
      <c r="G4" s="175"/>
      <c r="H4" s="175"/>
      <c r="I4" s="175"/>
      <c r="J4" s="175"/>
      <c r="K4" s="176"/>
      <c r="L4" s="26" t="s">
        <v>34</v>
      </c>
    </row>
    <row r="5" spans="1:12" ht="33" customHeight="1" x14ac:dyDescent="0.25">
      <c r="A5" s="26"/>
      <c r="B5" s="26"/>
      <c r="C5" s="29" t="s">
        <v>82</v>
      </c>
      <c r="D5" s="26" t="s">
        <v>83</v>
      </c>
      <c r="E5" s="26" t="s">
        <v>84</v>
      </c>
      <c r="F5" s="26" t="s">
        <v>85</v>
      </c>
      <c r="G5" s="26" t="s">
        <v>86</v>
      </c>
      <c r="H5" s="26" t="s">
        <v>87</v>
      </c>
      <c r="I5" s="26" t="s">
        <v>88</v>
      </c>
      <c r="J5" s="29" t="s">
        <v>89</v>
      </c>
      <c r="K5" s="29" t="s">
        <v>90</v>
      </c>
      <c r="L5" s="26"/>
    </row>
    <row r="6" spans="1:12" ht="33" customHeight="1" x14ac:dyDescent="0.25">
      <c r="A6" s="26">
        <v>1</v>
      </c>
      <c r="B6" s="29" t="s">
        <v>91</v>
      </c>
      <c r="C6" s="26">
        <v>0</v>
      </c>
      <c r="D6" s="26">
        <v>0</v>
      </c>
      <c r="E6" s="26">
        <v>0</v>
      </c>
      <c r="F6" s="26">
        <v>26</v>
      </c>
      <c r="G6" s="26">
        <v>31</v>
      </c>
      <c r="H6" s="26">
        <v>56</v>
      </c>
      <c r="I6" s="26">
        <v>9</v>
      </c>
      <c r="J6" s="26">
        <v>0</v>
      </c>
      <c r="K6" s="26">
        <v>0</v>
      </c>
      <c r="L6" s="26">
        <v>122</v>
      </c>
    </row>
    <row r="7" spans="1:12" ht="33" customHeight="1" x14ac:dyDescent="0.25">
      <c r="A7" s="26">
        <v>2</v>
      </c>
      <c r="B7" s="29" t="s">
        <v>92</v>
      </c>
      <c r="C7" s="26">
        <v>0</v>
      </c>
      <c r="D7" s="26">
        <v>0</v>
      </c>
      <c r="E7" s="26">
        <v>0</v>
      </c>
      <c r="F7" s="26">
        <v>27</v>
      </c>
      <c r="G7" s="26">
        <v>17</v>
      </c>
      <c r="H7" s="26">
        <v>28</v>
      </c>
      <c r="I7" s="26">
        <v>14</v>
      </c>
      <c r="J7" s="26">
        <v>0</v>
      </c>
      <c r="K7" s="26">
        <v>0</v>
      </c>
      <c r="L7" s="26">
        <v>86</v>
      </c>
    </row>
    <row r="8" spans="1:12" ht="33" customHeight="1" x14ac:dyDescent="0.25">
      <c r="A8" s="26">
        <v>3</v>
      </c>
      <c r="B8" s="29" t="s">
        <v>93</v>
      </c>
      <c r="C8" s="26">
        <v>0</v>
      </c>
      <c r="D8" s="26">
        <v>4</v>
      </c>
      <c r="E8" s="26">
        <v>22</v>
      </c>
      <c r="F8" s="26">
        <v>15</v>
      </c>
      <c r="G8" s="26">
        <v>12</v>
      </c>
      <c r="H8" s="26">
        <v>25</v>
      </c>
      <c r="I8" s="26">
        <v>2</v>
      </c>
      <c r="J8" s="26">
        <v>0</v>
      </c>
      <c r="K8" s="26">
        <v>0</v>
      </c>
      <c r="L8" s="26">
        <v>80</v>
      </c>
    </row>
    <row r="9" spans="1:12" ht="33" customHeight="1" x14ac:dyDescent="0.25">
      <c r="A9" s="26">
        <v>4</v>
      </c>
      <c r="B9" s="29" t="s">
        <v>94</v>
      </c>
      <c r="C9" s="26">
        <v>0</v>
      </c>
      <c r="D9" s="26">
        <v>0</v>
      </c>
      <c r="E9" s="26">
        <v>0</v>
      </c>
      <c r="F9" s="26">
        <v>31</v>
      </c>
      <c r="G9" s="26">
        <v>44</v>
      </c>
      <c r="H9" s="26">
        <v>56</v>
      </c>
      <c r="I9" s="26">
        <v>9</v>
      </c>
      <c r="J9" s="26">
        <v>0</v>
      </c>
      <c r="K9" s="26">
        <v>0</v>
      </c>
      <c r="L9" s="26">
        <v>140</v>
      </c>
    </row>
    <row r="10" spans="1:12" ht="33" customHeight="1" x14ac:dyDescent="0.25">
      <c r="A10" s="26">
        <v>5</v>
      </c>
      <c r="B10" s="29" t="s">
        <v>95</v>
      </c>
      <c r="C10" s="26">
        <v>0</v>
      </c>
      <c r="D10" s="26">
        <v>0</v>
      </c>
      <c r="E10" s="26">
        <v>42</v>
      </c>
      <c r="F10" s="26">
        <v>55</v>
      </c>
      <c r="G10" s="26">
        <v>36</v>
      </c>
      <c r="H10" s="26">
        <v>13</v>
      </c>
      <c r="I10" s="26">
        <v>8</v>
      </c>
      <c r="J10" s="26">
        <v>0</v>
      </c>
      <c r="K10" s="26">
        <v>0</v>
      </c>
      <c r="L10" s="26">
        <v>154</v>
      </c>
    </row>
    <row r="11" spans="1:12" ht="33" customHeight="1" x14ac:dyDescent="0.25">
      <c r="A11" s="26">
        <v>6</v>
      </c>
      <c r="B11" s="29" t="s">
        <v>96</v>
      </c>
      <c r="C11" s="26">
        <v>0</v>
      </c>
      <c r="D11" s="26">
        <v>0</v>
      </c>
      <c r="E11" s="26">
        <v>0</v>
      </c>
      <c r="F11" s="26">
        <v>17</v>
      </c>
      <c r="G11" s="26">
        <v>23</v>
      </c>
      <c r="H11" s="26">
        <v>47</v>
      </c>
      <c r="I11" s="26">
        <v>15</v>
      </c>
      <c r="J11" s="26">
        <v>0</v>
      </c>
      <c r="K11" s="26">
        <v>0</v>
      </c>
      <c r="L11" s="26">
        <v>102</v>
      </c>
    </row>
    <row r="12" spans="1:12" ht="33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 t="s">
        <v>34</v>
      </c>
      <c r="L12" s="28">
        <v>684</v>
      </c>
    </row>
  </sheetData>
  <mergeCells count="4">
    <mergeCell ref="A1:L1"/>
    <mergeCell ref="A2:L2"/>
    <mergeCell ref="A3:L3"/>
    <mergeCell ref="C4:K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activeCell="E95" sqref="E95"/>
    </sheetView>
  </sheetViews>
  <sheetFormatPr defaultColWidth="11.7109375" defaultRowHeight="18.75" customHeight="1" x14ac:dyDescent="0.25"/>
  <cols>
    <col min="1" max="1" width="5.28515625" customWidth="1"/>
    <col min="3" max="3" width="6.140625" customWidth="1"/>
    <col min="6" max="6" width="12.5703125" customWidth="1"/>
    <col min="7" max="7" width="15.42578125" customWidth="1"/>
    <col min="8" max="8" width="16.42578125" customWidth="1"/>
    <col min="9" max="9" width="17.5703125" customWidth="1"/>
  </cols>
  <sheetData>
    <row r="1" spans="1:9" ht="18.75" customHeight="1" x14ac:dyDescent="0.25">
      <c r="A1" s="152" t="s">
        <v>74</v>
      </c>
      <c r="B1" s="152"/>
      <c r="C1" s="152"/>
      <c r="D1" s="152"/>
      <c r="E1" s="152"/>
      <c r="F1" s="152"/>
      <c r="G1" s="152"/>
      <c r="H1" s="152"/>
      <c r="I1" s="152"/>
    </row>
    <row r="2" spans="1:9" ht="18.75" customHeight="1" x14ac:dyDescent="0.25">
      <c r="A2" s="152" t="s">
        <v>75</v>
      </c>
      <c r="B2" s="152"/>
      <c r="C2" s="152"/>
      <c r="D2" s="152"/>
      <c r="E2" s="152"/>
      <c r="F2" s="152"/>
      <c r="G2" s="152"/>
      <c r="H2" s="152"/>
      <c r="I2" s="152"/>
    </row>
    <row r="3" spans="1:9" ht="9.75" customHeight="1" x14ac:dyDescent="0.25">
      <c r="A3" s="145"/>
      <c r="B3" s="145"/>
      <c r="C3" s="145"/>
      <c r="D3" s="145"/>
      <c r="E3" s="145"/>
      <c r="F3" s="145"/>
      <c r="G3" s="145"/>
      <c r="H3" s="145"/>
      <c r="I3" s="145"/>
    </row>
    <row r="4" spans="1:9" ht="18.75" customHeight="1" x14ac:dyDescent="0.25">
      <c r="A4" s="123" t="s">
        <v>63</v>
      </c>
      <c r="B4" s="123" t="s">
        <v>4</v>
      </c>
      <c r="C4" s="137" t="s">
        <v>42</v>
      </c>
      <c r="D4" s="121" t="s">
        <v>76</v>
      </c>
      <c r="E4" s="121"/>
      <c r="F4" s="121"/>
      <c r="G4" s="121" t="s">
        <v>49</v>
      </c>
      <c r="H4" s="121"/>
      <c r="I4" s="24" t="s">
        <v>50</v>
      </c>
    </row>
    <row r="5" spans="1:9" ht="18.75" customHeight="1" x14ac:dyDescent="0.25">
      <c r="A5" s="124"/>
      <c r="B5" s="124"/>
      <c r="C5" s="138"/>
      <c r="D5" s="25" t="s">
        <v>65</v>
      </c>
      <c r="E5" s="25" t="s">
        <v>66</v>
      </c>
      <c r="F5" s="25" t="s">
        <v>34</v>
      </c>
      <c r="G5" s="25" t="s">
        <v>67</v>
      </c>
      <c r="H5" s="25" t="s">
        <v>46</v>
      </c>
      <c r="I5" s="25" t="s">
        <v>68</v>
      </c>
    </row>
    <row r="6" spans="1:9" ht="18.75" customHeight="1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</row>
    <row r="7" spans="1:9" ht="18.75" customHeight="1" x14ac:dyDescent="0.25">
      <c r="A7" s="169">
        <v>1</v>
      </c>
      <c r="B7" s="123" t="s">
        <v>7</v>
      </c>
      <c r="C7" s="25" t="s">
        <v>51</v>
      </c>
      <c r="D7" s="25">
        <v>70</v>
      </c>
      <c r="E7" s="25">
        <v>114</v>
      </c>
      <c r="F7" s="25">
        <v>184</v>
      </c>
      <c r="G7" s="25">
        <v>163</v>
      </c>
      <c r="H7" s="25">
        <v>21</v>
      </c>
      <c r="I7" s="25">
        <v>0</v>
      </c>
    </row>
    <row r="8" spans="1:9" ht="18.75" customHeight="1" x14ac:dyDescent="0.25">
      <c r="A8" s="170"/>
      <c r="B8" s="172"/>
      <c r="C8" s="25" t="s">
        <v>52</v>
      </c>
      <c r="D8" s="25">
        <v>261</v>
      </c>
      <c r="E8" s="25">
        <v>156</v>
      </c>
      <c r="F8" s="25">
        <v>417</v>
      </c>
      <c r="G8" s="25">
        <v>19</v>
      </c>
      <c r="H8" s="25">
        <v>398</v>
      </c>
      <c r="I8" s="25">
        <v>0</v>
      </c>
    </row>
    <row r="9" spans="1:9" ht="18.75" customHeight="1" x14ac:dyDescent="0.25">
      <c r="A9" s="171"/>
      <c r="B9" s="124"/>
      <c r="C9" s="25" t="s">
        <v>53</v>
      </c>
      <c r="D9" s="25">
        <v>331</v>
      </c>
      <c r="E9" s="25">
        <v>270</v>
      </c>
      <c r="F9" s="25">
        <v>601</v>
      </c>
      <c r="G9" s="25">
        <v>182</v>
      </c>
      <c r="H9" s="25">
        <v>419</v>
      </c>
      <c r="I9" s="25">
        <v>0</v>
      </c>
    </row>
    <row r="10" spans="1:9" ht="18.75" customHeight="1" x14ac:dyDescent="0.25">
      <c r="A10" s="169">
        <v>2</v>
      </c>
      <c r="B10" s="123" t="s">
        <v>8</v>
      </c>
      <c r="C10" s="25" t="s">
        <v>51</v>
      </c>
      <c r="D10" s="25">
        <v>67</v>
      </c>
      <c r="E10" s="25">
        <v>43</v>
      </c>
      <c r="F10" s="25">
        <v>110</v>
      </c>
      <c r="G10" s="25">
        <v>89</v>
      </c>
      <c r="H10" s="25">
        <v>21</v>
      </c>
      <c r="I10" s="25">
        <v>0</v>
      </c>
    </row>
    <row r="11" spans="1:9" ht="18.75" customHeight="1" x14ac:dyDescent="0.25">
      <c r="A11" s="170"/>
      <c r="B11" s="172"/>
      <c r="C11" s="25" t="s">
        <v>52</v>
      </c>
      <c r="D11" s="25">
        <v>76</v>
      </c>
      <c r="E11" s="25">
        <v>29</v>
      </c>
      <c r="F11" s="25">
        <v>105</v>
      </c>
      <c r="G11" s="25">
        <v>17</v>
      </c>
      <c r="H11" s="25">
        <v>88</v>
      </c>
      <c r="I11" s="25">
        <v>0</v>
      </c>
    </row>
    <row r="12" spans="1:9" ht="18.75" customHeight="1" x14ac:dyDescent="0.25">
      <c r="A12" s="171"/>
      <c r="B12" s="124"/>
      <c r="C12" s="25" t="s">
        <v>53</v>
      </c>
      <c r="D12" s="25">
        <v>143</v>
      </c>
      <c r="E12" s="25">
        <v>72</v>
      </c>
      <c r="F12" s="25">
        <v>215</v>
      </c>
      <c r="G12" s="25">
        <v>106</v>
      </c>
      <c r="H12" s="25">
        <v>109</v>
      </c>
      <c r="I12" s="25">
        <v>0</v>
      </c>
    </row>
    <row r="13" spans="1:9" ht="18.75" customHeight="1" x14ac:dyDescent="0.25">
      <c r="A13" s="169">
        <v>3</v>
      </c>
      <c r="B13" s="123" t="s">
        <v>54</v>
      </c>
      <c r="C13" s="25" t="s">
        <v>51</v>
      </c>
      <c r="D13" s="25">
        <v>76</v>
      </c>
      <c r="E13" s="25">
        <v>52</v>
      </c>
      <c r="F13" s="25">
        <v>128</v>
      </c>
      <c r="G13" s="25">
        <v>112</v>
      </c>
      <c r="H13" s="25">
        <v>15</v>
      </c>
      <c r="I13" s="25">
        <v>1</v>
      </c>
    </row>
    <row r="14" spans="1:9" ht="18.75" customHeight="1" x14ac:dyDescent="0.25">
      <c r="A14" s="170"/>
      <c r="B14" s="172"/>
      <c r="C14" s="25" t="s">
        <v>52</v>
      </c>
      <c r="D14" s="25">
        <v>78</v>
      </c>
      <c r="E14" s="25">
        <v>65</v>
      </c>
      <c r="F14" s="25">
        <v>143</v>
      </c>
      <c r="G14" s="25">
        <v>14</v>
      </c>
      <c r="H14" s="25">
        <v>124</v>
      </c>
      <c r="I14" s="25">
        <v>5</v>
      </c>
    </row>
    <row r="15" spans="1:9" ht="18.75" customHeight="1" x14ac:dyDescent="0.25">
      <c r="A15" s="171"/>
      <c r="B15" s="124"/>
      <c r="C15" s="25" t="s">
        <v>53</v>
      </c>
      <c r="D15" s="25">
        <v>154</v>
      </c>
      <c r="E15" s="25">
        <v>117</v>
      </c>
      <c r="F15" s="25">
        <v>271</v>
      </c>
      <c r="G15" s="25">
        <v>126</v>
      </c>
      <c r="H15" s="25">
        <v>139</v>
      </c>
      <c r="I15" s="25">
        <v>6</v>
      </c>
    </row>
    <row r="16" spans="1:9" ht="18.75" customHeight="1" x14ac:dyDescent="0.25">
      <c r="A16" s="169">
        <v>4</v>
      </c>
      <c r="B16" s="123" t="s">
        <v>10</v>
      </c>
      <c r="C16" s="25" t="s">
        <v>51</v>
      </c>
      <c r="D16" s="25">
        <v>16</v>
      </c>
      <c r="E16" s="25">
        <v>18</v>
      </c>
      <c r="F16" s="25">
        <v>34</v>
      </c>
      <c r="G16" s="25">
        <v>28</v>
      </c>
      <c r="H16" s="25">
        <v>6</v>
      </c>
      <c r="I16" s="25">
        <v>0</v>
      </c>
    </row>
    <row r="17" spans="1:9" ht="18.75" customHeight="1" x14ac:dyDescent="0.25">
      <c r="A17" s="170"/>
      <c r="B17" s="172"/>
      <c r="C17" s="25" t="s">
        <v>52</v>
      </c>
      <c r="D17" s="25">
        <v>12</v>
      </c>
      <c r="E17" s="25">
        <v>14</v>
      </c>
      <c r="F17" s="25">
        <v>26</v>
      </c>
      <c r="G17" s="25">
        <v>7</v>
      </c>
      <c r="H17" s="25">
        <v>19</v>
      </c>
      <c r="I17" s="25">
        <v>0</v>
      </c>
    </row>
    <row r="18" spans="1:9" ht="18.75" customHeight="1" x14ac:dyDescent="0.25">
      <c r="A18" s="171"/>
      <c r="B18" s="124"/>
      <c r="C18" s="25" t="s">
        <v>53</v>
      </c>
      <c r="D18" s="25">
        <v>28</v>
      </c>
      <c r="E18" s="25">
        <v>32</v>
      </c>
      <c r="F18" s="25">
        <v>60</v>
      </c>
      <c r="G18" s="25">
        <v>35</v>
      </c>
      <c r="H18" s="25">
        <v>25</v>
      </c>
      <c r="I18" s="25">
        <v>0</v>
      </c>
    </row>
    <row r="19" spans="1:9" ht="18.75" customHeight="1" x14ac:dyDescent="0.25">
      <c r="A19" s="169">
        <v>5</v>
      </c>
      <c r="B19" s="123" t="s">
        <v>11</v>
      </c>
      <c r="C19" s="25" t="s">
        <v>51</v>
      </c>
      <c r="D19" s="25">
        <v>182</v>
      </c>
      <c r="E19" s="25">
        <v>192</v>
      </c>
      <c r="F19" s="25">
        <v>374</v>
      </c>
      <c r="G19" s="25">
        <v>361</v>
      </c>
      <c r="H19" s="25">
        <v>13</v>
      </c>
      <c r="I19" s="25">
        <v>0</v>
      </c>
    </row>
    <row r="20" spans="1:9" ht="18.75" customHeight="1" x14ac:dyDescent="0.25">
      <c r="A20" s="170"/>
      <c r="B20" s="172"/>
      <c r="C20" s="25" t="s">
        <v>52</v>
      </c>
      <c r="D20" s="25">
        <v>214</v>
      </c>
      <c r="E20" s="25">
        <v>145</v>
      </c>
      <c r="F20" s="25">
        <v>359</v>
      </c>
      <c r="G20" s="25">
        <v>21</v>
      </c>
      <c r="H20" s="25">
        <v>338</v>
      </c>
      <c r="I20" s="25">
        <v>0</v>
      </c>
    </row>
    <row r="21" spans="1:9" ht="18.75" customHeight="1" x14ac:dyDescent="0.25">
      <c r="A21" s="171"/>
      <c r="B21" s="124"/>
      <c r="C21" s="25" t="s">
        <v>53</v>
      </c>
      <c r="D21" s="25">
        <v>396</v>
      </c>
      <c r="E21" s="25">
        <v>337</v>
      </c>
      <c r="F21" s="25">
        <v>733</v>
      </c>
      <c r="G21" s="25">
        <v>382</v>
      </c>
      <c r="H21" s="25">
        <v>351</v>
      </c>
      <c r="I21" s="25">
        <v>0</v>
      </c>
    </row>
    <row r="22" spans="1:9" ht="18.75" customHeight="1" x14ac:dyDescent="0.25">
      <c r="A22" s="169">
        <v>6</v>
      </c>
      <c r="B22" s="123" t="s">
        <v>12</v>
      </c>
      <c r="C22" s="25" t="s">
        <v>51</v>
      </c>
      <c r="D22" s="25">
        <v>30</v>
      </c>
      <c r="E22" s="25">
        <v>16</v>
      </c>
      <c r="F22" s="25">
        <v>46</v>
      </c>
      <c r="G22" s="25">
        <v>35</v>
      </c>
      <c r="H22" s="25">
        <v>11</v>
      </c>
      <c r="I22" s="25">
        <v>0</v>
      </c>
    </row>
    <row r="23" spans="1:9" ht="18.75" customHeight="1" x14ac:dyDescent="0.25">
      <c r="A23" s="170"/>
      <c r="B23" s="172"/>
      <c r="C23" s="25" t="s">
        <v>52</v>
      </c>
      <c r="D23" s="25">
        <v>14</v>
      </c>
      <c r="E23" s="25">
        <v>25</v>
      </c>
      <c r="F23" s="25">
        <v>39</v>
      </c>
      <c r="G23" s="25">
        <v>12</v>
      </c>
      <c r="H23" s="25">
        <v>27</v>
      </c>
      <c r="I23" s="25">
        <v>0</v>
      </c>
    </row>
    <row r="24" spans="1:9" ht="18.75" customHeight="1" x14ac:dyDescent="0.25">
      <c r="A24" s="171"/>
      <c r="B24" s="124"/>
      <c r="C24" s="25" t="s">
        <v>53</v>
      </c>
      <c r="D24" s="25">
        <v>44</v>
      </c>
      <c r="E24" s="25">
        <v>41</v>
      </c>
      <c r="F24" s="25">
        <v>85</v>
      </c>
      <c r="G24" s="25">
        <v>47</v>
      </c>
      <c r="H24" s="25">
        <v>38</v>
      </c>
      <c r="I24" s="25">
        <v>0</v>
      </c>
    </row>
    <row r="25" spans="1:9" ht="18.75" customHeight="1" x14ac:dyDescent="0.25">
      <c r="A25" s="169">
        <v>7</v>
      </c>
      <c r="B25" s="123" t="s">
        <v>13</v>
      </c>
      <c r="C25" s="25" t="s">
        <v>51</v>
      </c>
      <c r="D25" s="25">
        <v>42</v>
      </c>
      <c r="E25" s="25">
        <v>27</v>
      </c>
      <c r="F25" s="25">
        <v>69</v>
      </c>
      <c r="G25" s="25">
        <v>57</v>
      </c>
      <c r="H25" s="25">
        <v>12</v>
      </c>
      <c r="I25" s="25">
        <v>0</v>
      </c>
    </row>
    <row r="26" spans="1:9" ht="18.75" customHeight="1" x14ac:dyDescent="0.25">
      <c r="A26" s="170"/>
      <c r="B26" s="172"/>
      <c r="C26" s="25" t="s">
        <v>52</v>
      </c>
      <c r="D26" s="25">
        <v>41</v>
      </c>
      <c r="E26" s="25">
        <v>33</v>
      </c>
      <c r="F26" s="25">
        <v>74</v>
      </c>
      <c r="G26" s="25">
        <v>22</v>
      </c>
      <c r="H26" s="25">
        <v>52</v>
      </c>
      <c r="I26" s="25">
        <v>0</v>
      </c>
    </row>
    <row r="27" spans="1:9" ht="18.75" customHeight="1" x14ac:dyDescent="0.25">
      <c r="A27" s="171"/>
      <c r="B27" s="124"/>
      <c r="C27" s="25" t="s">
        <v>53</v>
      </c>
      <c r="D27" s="25">
        <v>83</v>
      </c>
      <c r="E27" s="25">
        <v>60</v>
      </c>
      <c r="F27" s="25">
        <v>143</v>
      </c>
      <c r="G27" s="25">
        <v>79</v>
      </c>
      <c r="H27" s="25">
        <v>64</v>
      </c>
      <c r="I27" s="25">
        <v>0</v>
      </c>
    </row>
    <row r="28" spans="1:9" ht="18.75" customHeight="1" x14ac:dyDescent="0.25">
      <c r="A28" s="169">
        <v>8</v>
      </c>
      <c r="B28" s="123" t="s">
        <v>14</v>
      </c>
      <c r="C28" s="25" t="s">
        <v>51</v>
      </c>
      <c r="D28" s="25">
        <v>242</v>
      </c>
      <c r="E28" s="25">
        <v>145</v>
      </c>
      <c r="F28" s="25">
        <v>121</v>
      </c>
      <c r="G28" s="25">
        <v>17</v>
      </c>
      <c r="H28" s="25">
        <v>7</v>
      </c>
      <c r="I28" s="25">
        <v>3</v>
      </c>
    </row>
    <row r="29" spans="1:9" ht="18.75" customHeight="1" x14ac:dyDescent="0.25">
      <c r="A29" s="170"/>
      <c r="B29" s="172"/>
      <c r="C29" s="25" t="s">
        <v>52</v>
      </c>
      <c r="D29" s="25">
        <v>221</v>
      </c>
      <c r="E29" s="25">
        <v>227</v>
      </c>
      <c r="F29" s="25">
        <v>15</v>
      </c>
      <c r="G29" s="25">
        <v>197</v>
      </c>
      <c r="H29" s="25">
        <v>15</v>
      </c>
      <c r="I29" s="25">
        <v>5</v>
      </c>
    </row>
    <row r="30" spans="1:9" ht="18.75" customHeight="1" x14ac:dyDescent="0.25">
      <c r="A30" s="171"/>
      <c r="B30" s="124"/>
      <c r="C30" s="25" t="s">
        <v>53</v>
      </c>
      <c r="D30" s="25">
        <v>463</v>
      </c>
      <c r="E30" s="25">
        <v>372</v>
      </c>
      <c r="F30" s="25">
        <v>136</v>
      </c>
      <c r="G30" s="25">
        <v>214</v>
      </c>
      <c r="H30" s="25">
        <v>22</v>
      </c>
      <c r="I30" s="25">
        <v>8</v>
      </c>
    </row>
    <row r="31" spans="1:9" ht="18.75" customHeight="1" x14ac:dyDescent="0.25">
      <c r="A31" s="169">
        <v>9</v>
      </c>
      <c r="B31" s="123" t="s">
        <v>15</v>
      </c>
      <c r="C31" s="25" t="s">
        <v>51</v>
      </c>
      <c r="D31" s="25">
        <v>12</v>
      </c>
      <c r="E31" s="25">
        <v>86</v>
      </c>
      <c r="F31" s="25">
        <v>98</v>
      </c>
      <c r="G31" s="25">
        <v>91</v>
      </c>
      <c r="H31" s="25">
        <v>7</v>
      </c>
      <c r="I31" s="25">
        <v>0</v>
      </c>
    </row>
    <row r="32" spans="1:9" ht="18.75" customHeight="1" x14ac:dyDescent="0.25">
      <c r="A32" s="170"/>
      <c r="B32" s="172"/>
      <c r="C32" s="25" t="s">
        <v>52</v>
      </c>
      <c r="D32" s="25">
        <v>7</v>
      </c>
      <c r="E32" s="25">
        <v>148</v>
      </c>
      <c r="F32" s="25">
        <v>155</v>
      </c>
      <c r="G32" s="25">
        <v>9</v>
      </c>
      <c r="H32" s="25">
        <v>137</v>
      </c>
      <c r="I32" s="25">
        <v>0</v>
      </c>
    </row>
    <row r="33" spans="1:9" ht="18.75" customHeight="1" x14ac:dyDescent="0.25">
      <c r="A33" s="171"/>
      <c r="B33" s="124"/>
      <c r="C33" s="25" t="s">
        <v>53</v>
      </c>
      <c r="D33" s="25">
        <v>19</v>
      </c>
      <c r="E33" s="25">
        <v>234</v>
      </c>
      <c r="F33" s="25">
        <v>253</v>
      </c>
      <c r="G33" s="25">
        <v>100</v>
      </c>
      <c r="H33" s="25">
        <v>144</v>
      </c>
      <c r="I33" s="25">
        <v>0</v>
      </c>
    </row>
    <row r="34" spans="1:9" ht="18.75" customHeight="1" x14ac:dyDescent="0.25">
      <c r="A34" s="169">
        <v>10</v>
      </c>
      <c r="B34" s="123" t="s">
        <v>16</v>
      </c>
      <c r="C34" s="25" t="s">
        <v>51</v>
      </c>
      <c r="D34" s="25">
        <v>4</v>
      </c>
      <c r="E34" s="25">
        <v>3</v>
      </c>
      <c r="F34" s="25">
        <v>7</v>
      </c>
      <c r="G34" s="25">
        <v>5</v>
      </c>
      <c r="H34" s="25">
        <v>2</v>
      </c>
      <c r="I34" s="25">
        <v>0</v>
      </c>
    </row>
    <row r="35" spans="1:9" ht="18.75" customHeight="1" x14ac:dyDescent="0.25">
      <c r="A35" s="170"/>
      <c r="B35" s="172"/>
      <c r="C35" s="25" t="s">
        <v>52</v>
      </c>
      <c r="D35" s="25">
        <v>7</v>
      </c>
      <c r="E35" s="25">
        <v>2</v>
      </c>
      <c r="F35" s="25">
        <v>9</v>
      </c>
      <c r="G35" s="25">
        <v>1</v>
      </c>
      <c r="H35" s="25">
        <v>8</v>
      </c>
      <c r="I35" s="25">
        <v>0</v>
      </c>
    </row>
    <row r="36" spans="1:9" ht="18.75" customHeight="1" x14ac:dyDescent="0.25">
      <c r="A36" s="171"/>
      <c r="B36" s="124"/>
      <c r="C36" s="25" t="s">
        <v>53</v>
      </c>
      <c r="D36" s="25">
        <v>11</v>
      </c>
      <c r="E36" s="25">
        <v>5</v>
      </c>
      <c r="F36" s="25">
        <v>16</v>
      </c>
      <c r="G36" s="25">
        <v>6</v>
      </c>
      <c r="H36" s="25">
        <v>10</v>
      </c>
      <c r="I36" s="25">
        <v>0</v>
      </c>
    </row>
    <row r="37" spans="1:9" ht="18.75" customHeight="1" x14ac:dyDescent="0.25">
      <c r="A37" s="169">
        <v>11</v>
      </c>
      <c r="B37" s="123" t="s">
        <v>17</v>
      </c>
      <c r="C37" s="25" t="s">
        <v>51</v>
      </c>
      <c r="D37" s="25">
        <v>15</v>
      </c>
      <c r="E37" s="25">
        <v>14</v>
      </c>
      <c r="F37" s="25">
        <v>29</v>
      </c>
      <c r="G37" s="25">
        <v>22</v>
      </c>
      <c r="H37" s="25">
        <v>7</v>
      </c>
      <c r="I37" s="25">
        <v>0</v>
      </c>
    </row>
    <row r="38" spans="1:9" ht="18.75" customHeight="1" x14ac:dyDescent="0.25">
      <c r="A38" s="170"/>
      <c r="B38" s="172"/>
      <c r="C38" s="25" t="s">
        <v>52</v>
      </c>
      <c r="D38" s="25">
        <v>7</v>
      </c>
      <c r="E38" s="25">
        <v>15</v>
      </c>
      <c r="F38" s="25">
        <v>22</v>
      </c>
      <c r="G38" s="25">
        <v>3</v>
      </c>
      <c r="H38" s="25">
        <v>19</v>
      </c>
      <c r="I38" s="25">
        <v>0</v>
      </c>
    </row>
    <row r="39" spans="1:9" ht="18.75" customHeight="1" x14ac:dyDescent="0.25">
      <c r="A39" s="171"/>
      <c r="B39" s="124"/>
      <c r="C39" s="25" t="s">
        <v>53</v>
      </c>
      <c r="D39" s="25">
        <v>22</v>
      </c>
      <c r="E39" s="25">
        <v>29</v>
      </c>
      <c r="F39" s="25">
        <v>51</v>
      </c>
      <c r="G39" s="25">
        <v>25</v>
      </c>
      <c r="H39" s="25">
        <v>26</v>
      </c>
      <c r="I39" s="25">
        <v>0</v>
      </c>
    </row>
    <row r="40" spans="1:9" ht="18.75" customHeight="1" x14ac:dyDescent="0.25">
      <c r="A40" s="169">
        <v>12</v>
      </c>
      <c r="B40" s="123" t="s">
        <v>18</v>
      </c>
      <c r="C40" s="25" t="s">
        <v>51</v>
      </c>
      <c r="D40" s="25">
        <v>6</v>
      </c>
      <c r="E40" s="25">
        <v>6</v>
      </c>
      <c r="F40" s="25">
        <v>12</v>
      </c>
      <c r="G40" s="25">
        <v>10</v>
      </c>
      <c r="H40" s="25">
        <v>2</v>
      </c>
      <c r="I40" s="25">
        <v>0</v>
      </c>
    </row>
    <row r="41" spans="1:9" ht="18.75" customHeight="1" x14ac:dyDescent="0.25">
      <c r="A41" s="170"/>
      <c r="B41" s="172"/>
      <c r="C41" s="25" t="s">
        <v>52</v>
      </c>
      <c r="D41" s="25">
        <v>8</v>
      </c>
      <c r="E41" s="25">
        <v>7</v>
      </c>
      <c r="F41" s="25">
        <v>15</v>
      </c>
      <c r="G41" s="25">
        <v>4</v>
      </c>
      <c r="H41" s="25">
        <v>11</v>
      </c>
      <c r="I41" s="25">
        <v>0</v>
      </c>
    </row>
    <row r="42" spans="1:9" ht="18.75" customHeight="1" x14ac:dyDescent="0.25">
      <c r="A42" s="171"/>
      <c r="B42" s="124"/>
      <c r="C42" s="25" t="s">
        <v>53</v>
      </c>
      <c r="D42" s="25">
        <v>14</v>
      </c>
      <c r="E42" s="25">
        <v>13</v>
      </c>
      <c r="F42" s="25">
        <v>27</v>
      </c>
      <c r="G42" s="25">
        <v>14</v>
      </c>
      <c r="H42" s="25">
        <v>13</v>
      </c>
      <c r="I42" s="25">
        <v>0</v>
      </c>
    </row>
    <row r="43" spans="1:9" ht="18.75" customHeight="1" x14ac:dyDescent="0.25">
      <c r="A43" s="169">
        <v>13</v>
      </c>
      <c r="B43" s="123" t="s">
        <v>19</v>
      </c>
      <c r="C43" s="25" t="s">
        <v>51</v>
      </c>
      <c r="D43" s="25">
        <v>61</v>
      </c>
      <c r="E43" s="25">
        <v>36</v>
      </c>
      <c r="F43" s="25">
        <v>97</v>
      </c>
      <c r="G43" s="25">
        <v>91</v>
      </c>
      <c r="H43" s="25">
        <v>6</v>
      </c>
      <c r="I43" s="25">
        <v>0</v>
      </c>
    </row>
    <row r="44" spans="1:9" ht="18.75" customHeight="1" x14ac:dyDescent="0.25">
      <c r="A44" s="170"/>
      <c r="B44" s="172"/>
      <c r="C44" s="25" t="s">
        <v>52</v>
      </c>
      <c r="D44" s="25">
        <v>40</v>
      </c>
      <c r="E44" s="25">
        <v>60</v>
      </c>
      <c r="F44" s="25">
        <v>100</v>
      </c>
      <c r="G44" s="25">
        <v>12</v>
      </c>
      <c r="H44" s="25">
        <v>88</v>
      </c>
      <c r="I44" s="25">
        <v>0</v>
      </c>
    </row>
    <row r="45" spans="1:9" ht="18.75" customHeight="1" x14ac:dyDescent="0.25">
      <c r="A45" s="171"/>
      <c r="B45" s="124"/>
      <c r="C45" s="25" t="s">
        <v>53</v>
      </c>
      <c r="D45" s="25">
        <v>101</v>
      </c>
      <c r="E45" s="25">
        <v>96</v>
      </c>
      <c r="F45" s="25">
        <v>197</v>
      </c>
      <c r="G45" s="25">
        <v>103</v>
      </c>
      <c r="H45" s="25">
        <v>94</v>
      </c>
      <c r="I45" s="25">
        <v>0</v>
      </c>
    </row>
    <row r="46" spans="1:9" ht="18.75" customHeight="1" x14ac:dyDescent="0.25">
      <c r="A46" s="169">
        <v>14</v>
      </c>
      <c r="B46" s="123" t="s">
        <v>20</v>
      </c>
      <c r="C46" s="25" t="s">
        <v>51</v>
      </c>
      <c r="D46" s="25">
        <v>53</v>
      </c>
      <c r="E46" s="25">
        <v>41</v>
      </c>
      <c r="F46" s="25">
        <v>94</v>
      </c>
      <c r="G46" s="25">
        <v>85</v>
      </c>
      <c r="H46" s="25">
        <v>9</v>
      </c>
      <c r="I46" s="25">
        <v>0</v>
      </c>
    </row>
    <row r="47" spans="1:9" ht="18.75" customHeight="1" x14ac:dyDescent="0.25">
      <c r="A47" s="170"/>
      <c r="B47" s="172"/>
      <c r="C47" s="25" t="s">
        <v>52</v>
      </c>
      <c r="D47" s="25">
        <v>56</v>
      </c>
      <c r="E47" s="25">
        <v>48</v>
      </c>
      <c r="F47" s="25">
        <v>104</v>
      </c>
      <c r="G47" s="25">
        <v>14</v>
      </c>
      <c r="H47" s="25">
        <v>90</v>
      </c>
      <c r="I47" s="25">
        <v>0</v>
      </c>
    </row>
    <row r="48" spans="1:9" ht="18.75" customHeight="1" x14ac:dyDescent="0.25">
      <c r="A48" s="171"/>
      <c r="B48" s="124"/>
      <c r="C48" s="25" t="s">
        <v>53</v>
      </c>
      <c r="D48" s="25">
        <v>109</v>
      </c>
      <c r="E48" s="25">
        <v>89</v>
      </c>
      <c r="F48" s="25">
        <v>198</v>
      </c>
      <c r="G48" s="25">
        <v>99</v>
      </c>
      <c r="H48" s="25">
        <v>99</v>
      </c>
      <c r="I48" s="25">
        <v>0</v>
      </c>
    </row>
    <row r="49" spans="1:9" ht="18.75" customHeight="1" x14ac:dyDescent="0.25">
      <c r="A49" s="169">
        <v>15</v>
      </c>
      <c r="B49" s="123" t="s">
        <v>21</v>
      </c>
      <c r="C49" s="25" t="s">
        <v>51</v>
      </c>
      <c r="D49" s="25">
        <v>6</v>
      </c>
      <c r="E49" s="25">
        <v>8</v>
      </c>
      <c r="F49" s="25">
        <v>14</v>
      </c>
      <c r="G49" s="25">
        <v>11</v>
      </c>
      <c r="H49" s="25">
        <v>3</v>
      </c>
      <c r="I49" s="25">
        <v>0</v>
      </c>
    </row>
    <row r="50" spans="1:9" ht="18.75" customHeight="1" x14ac:dyDescent="0.25">
      <c r="A50" s="170"/>
      <c r="B50" s="172"/>
      <c r="C50" s="25" t="s">
        <v>52</v>
      </c>
      <c r="D50" s="25">
        <v>7</v>
      </c>
      <c r="E50" s="25">
        <v>9</v>
      </c>
      <c r="F50" s="25">
        <v>16</v>
      </c>
      <c r="G50" s="25">
        <v>2</v>
      </c>
      <c r="H50" s="25">
        <v>14</v>
      </c>
      <c r="I50" s="25">
        <v>0</v>
      </c>
    </row>
    <row r="51" spans="1:9" ht="18.75" customHeight="1" x14ac:dyDescent="0.25">
      <c r="A51" s="171"/>
      <c r="B51" s="124"/>
      <c r="C51" s="25" t="s">
        <v>53</v>
      </c>
      <c r="D51" s="25">
        <v>13</v>
      </c>
      <c r="E51" s="25">
        <v>17</v>
      </c>
      <c r="F51" s="25">
        <v>30</v>
      </c>
      <c r="G51" s="25">
        <v>13</v>
      </c>
      <c r="H51" s="25">
        <v>17</v>
      </c>
      <c r="I51" s="25">
        <v>0</v>
      </c>
    </row>
    <row r="52" spans="1:9" ht="18.75" customHeight="1" x14ac:dyDescent="0.25">
      <c r="A52" s="169">
        <v>16</v>
      </c>
      <c r="B52" s="123" t="s">
        <v>69</v>
      </c>
      <c r="C52" s="25" t="s">
        <v>51</v>
      </c>
      <c r="D52" s="25">
        <v>61</v>
      </c>
      <c r="E52" s="25">
        <v>42</v>
      </c>
      <c r="F52" s="25">
        <v>103</v>
      </c>
      <c r="G52" s="25">
        <v>98</v>
      </c>
      <c r="H52" s="25">
        <v>5</v>
      </c>
      <c r="I52" s="25">
        <v>0</v>
      </c>
    </row>
    <row r="53" spans="1:9" ht="18.75" customHeight="1" x14ac:dyDescent="0.25">
      <c r="A53" s="170"/>
      <c r="B53" s="172"/>
      <c r="C53" s="25" t="s">
        <v>52</v>
      </c>
      <c r="D53" s="25">
        <v>39</v>
      </c>
      <c r="E53" s="25">
        <v>42</v>
      </c>
      <c r="F53" s="25">
        <v>81</v>
      </c>
      <c r="G53" s="25">
        <v>7</v>
      </c>
      <c r="H53" s="25">
        <v>74</v>
      </c>
      <c r="I53" s="25">
        <v>0</v>
      </c>
    </row>
    <row r="54" spans="1:9" ht="18.75" customHeight="1" x14ac:dyDescent="0.25">
      <c r="A54" s="171"/>
      <c r="B54" s="124"/>
      <c r="C54" s="25" t="s">
        <v>53</v>
      </c>
      <c r="D54" s="25">
        <v>100</v>
      </c>
      <c r="E54" s="25">
        <v>84</v>
      </c>
      <c r="F54" s="25">
        <v>184</v>
      </c>
      <c r="G54" s="25">
        <v>105</v>
      </c>
      <c r="H54" s="25">
        <v>79</v>
      </c>
      <c r="I54" s="25">
        <v>0</v>
      </c>
    </row>
    <row r="55" spans="1:9" ht="18.75" customHeight="1" x14ac:dyDescent="0.25">
      <c r="A55" s="169">
        <v>17</v>
      </c>
      <c r="B55" s="123" t="s">
        <v>70</v>
      </c>
      <c r="C55" s="25" t="s">
        <v>51</v>
      </c>
      <c r="D55" s="25">
        <v>12</v>
      </c>
      <c r="E55" s="25">
        <v>17</v>
      </c>
      <c r="F55" s="25">
        <v>29</v>
      </c>
      <c r="G55" s="25">
        <v>27</v>
      </c>
      <c r="H55" s="25">
        <v>2</v>
      </c>
      <c r="I55" s="25">
        <v>0</v>
      </c>
    </row>
    <row r="56" spans="1:9" ht="18.75" customHeight="1" x14ac:dyDescent="0.25">
      <c r="A56" s="170"/>
      <c r="B56" s="172"/>
      <c r="C56" s="25" t="s">
        <v>52</v>
      </c>
      <c r="D56" s="25">
        <v>12</v>
      </c>
      <c r="E56" s="25">
        <v>8</v>
      </c>
      <c r="F56" s="25">
        <v>20</v>
      </c>
      <c r="G56" s="25">
        <v>6</v>
      </c>
      <c r="H56" s="25">
        <v>14</v>
      </c>
      <c r="I56" s="25">
        <v>0</v>
      </c>
    </row>
    <row r="57" spans="1:9" ht="18.75" customHeight="1" x14ac:dyDescent="0.25">
      <c r="A57" s="171"/>
      <c r="B57" s="124"/>
      <c r="C57" s="25" t="s">
        <v>53</v>
      </c>
      <c r="D57" s="25">
        <v>24</v>
      </c>
      <c r="E57" s="25">
        <v>25</v>
      </c>
      <c r="F57" s="25">
        <v>49</v>
      </c>
      <c r="G57" s="25">
        <v>33</v>
      </c>
      <c r="H57" s="25">
        <v>16</v>
      </c>
      <c r="I57" s="25">
        <v>0</v>
      </c>
    </row>
    <row r="58" spans="1:9" ht="18.75" customHeight="1" x14ac:dyDescent="0.25">
      <c r="A58" s="169">
        <v>18</v>
      </c>
      <c r="B58" s="123" t="s">
        <v>24</v>
      </c>
      <c r="C58" s="25" t="s">
        <v>51</v>
      </c>
      <c r="D58" s="25">
        <v>9</v>
      </c>
      <c r="E58" s="25">
        <v>18</v>
      </c>
      <c r="F58" s="25">
        <v>27</v>
      </c>
      <c r="G58" s="25">
        <v>24</v>
      </c>
      <c r="H58" s="25">
        <v>2</v>
      </c>
      <c r="I58" s="25">
        <v>1</v>
      </c>
    </row>
    <row r="59" spans="1:9" ht="18.75" customHeight="1" x14ac:dyDescent="0.25">
      <c r="A59" s="170"/>
      <c r="B59" s="172"/>
      <c r="C59" s="25" t="s">
        <v>52</v>
      </c>
      <c r="D59" s="25">
        <v>8</v>
      </c>
      <c r="E59" s="25">
        <v>15</v>
      </c>
      <c r="F59" s="25">
        <v>23</v>
      </c>
      <c r="G59" s="25">
        <v>7</v>
      </c>
      <c r="H59" s="25">
        <v>13</v>
      </c>
      <c r="I59" s="25">
        <v>3</v>
      </c>
    </row>
    <row r="60" spans="1:9" ht="18.75" customHeight="1" x14ac:dyDescent="0.25">
      <c r="A60" s="171"/>
      <c r="B60" s="124"/>
      <c r="C60" s="25" t="s">
        <v>53</v>
      </c>
      <c r="D60" s="25">
        <v>17</v>
      </c>
      <c r="E60" s="25">
        <v>33</v>
      </c>
      <c r="F60" s="25">
        <v>50</v>
      </c>
      <c r="G60" s="25">
        <v>31</v>
      </c>
      <c r="H60" s="25">
        <v>15</v>
      </c>
      <c r="I60" s="25">
        <v>4</v>
      </c>
    </row>
    <row r="61" spans="1:9" ht="18.75" customHeight="1" x14ac:dyDescent="0.25">
      <c r="A61" s="169">
        <v>19</v>
      </c>
      <c r="B61" s="123" t="s">
        <v>71</v>
      </c>
      <c r="C61" s="25" t="s">
        <v>51</v>
      </c>
      <c r="D61" s="25">
        <v>135</v>
      </c>
      <c r="E61" s="25">
        <v>69</v>
      </c>
      <c r="F61" s="25">
        <v>204</v>
      </c>
      <c r="G61" s="25">
        <v>175</v>
      </c>
      <c r="H61" s="25">
        <v>22</v>
      </c>
      <c r="I61" s="25">
        <v>7</v>
      </c>
    </row>
    <row r="62" spans="1:9" ht="18.75" customHeight="1" x14ac:dyDescent="0.25">
      <c r="A62" s="170"/>
      <c r="B62" s="172"/>
      <c r="C62" s="25" t="s">
        <v>52</v>
      </c>
      <c r="D62" s="25">
        <v>148</v>
      </c>
      <c r="E62" s="25">
        <v>158</v>
      </c>
      <c r="F62" s="25">
        <v>306</v>
      </c>
      <c r="G62" s="25">
        <v>72</v>
      </c>
      <c r="H62" s="25">
        <v>219</v>
      </c>
      <c r="I62" s="25">
        <v>15</v>
      </c>
    </row>
    <row r="63" spans="1:9" ht="18.75" customHeight="1" x14ac:dyDescent="0.25">
      <c r="A63" s="171"/>
      <c r="B63" s="124"/>
      <c r="C63" s="25" t="s">
        <v>53</v>
      </c>
      <c r="D63" s="25">
        <v>283</v>
      </c>
      <c r="E63" s="25">
        <v>227</v>
      </c>
      <c r="F63" s="25">
        <v>510</v>
      </c>
      <c r="G63" s="25">
        <v>247</v>
      </c>
      <c r="H63" s="25">
        <v>241</v>
      </c>
      <c r="I63" s="25">
        <v>22</v>
      </c>
    </row>
    <row r="64" spans="1:9" ht="18.75" customHeight="1" x14ac:dyDescent="0.25">
      <c r="A64" s="169">
        <v>20</v>
      </c>
      <c r="B64" s="123" t="s">
        <v>72</v>
      </c>
      <c r="C64" s="25" t="s">
        <v>51</v>
      </c>
      <c r="D64" s="25">
        <v>23</v>
      </c>
      <c r="E64" s="25">
        <v>17</v>
      </c>
      <c r="F64" s="25">
        <v>40</v>
      </c>
      <c r="G64" s="25">
        <v>25</v>
      </c>
      <c r="H64" s="25">
        <v>12</v>
      </c>
      <c r="I64" s="25">
        <v>3</v>
      </c>
    </row>
    <row r="65" spans="1:9" ht="18.75" customHeight="1" x14ac:dyDescent="0.25">
      <c r="A65" s="170"/>
      <c r="B65" s="172"/>
      <c r="C65" s="25" t="s">
        <v>52</v>
      </c>
      <c r="D65" s="25">
        <v>21</v>
      </c>
      <c r="E65" s="25">
        <v>8</v>
      </c>
      <c r="F65" s="25">
        <v>29</v>
      </c>
      <c r="G65" s="25">
        <v>5</v>
      </c>
      <c r="H65" s="25">
        <v>17</v>
      </c>
      <c r="I65" s="25">
        <v>7</v>
      </c>
    </row>
    <row r="66" spans="1:9" ht="18.75" customHeight="1" x14ac:dyDescent="0.25">
      <c r="A66" s="171"/>
      <c r="B66" s="124"/>
      <c r="C66" s="25" t="s">
        <v>53</v>
      </c>
      <c r="D66" s="25">
        <v>44</v>
      </c>
      <c r="E66" s="25">
        <v>25</v>
      </c>
      <c r="F66" s="25">
        <v>69</v>
      </c>
      <c r="G66" s="25">
        <v>30</v>
      </c>
      <c r="H66" s="25">
        <v>29</v>
      </c>
      <c r="I66" s="25">
        <v>10</v>
      </c>
    </row>
    <row r="67" spans="1:9" ht="18.75" customHeight="1" x14ac:dyDescent="0.25">
      <c r="A67" s="169">
        <v>21</v>
      </c>
      <c r="B67" s="123" t="s">
        <v>27</v>
      </c>
      <c r="C67" s="25" t="s">
        <v>51</v>
      </c>
      <c r="D67" s="25">
        <v>66</v>
      </c>
      <c r="E67" s="25">
        <v>35</v>
      </c>
      <c r="F67" s="25">
        <v>101</v>
      </c>
      <c r="G67" s="25">
        <v>90</v>
      </c>
      <c r="H67" s="25">
        <v>10</v>
      </c>
      <c r="I67" s="25">
        <v>1</v>
      </c>
    </row>
    <row r="68" spans="1:9" ht="18.75" customHeight="1" x14ac:dyDescent="0.25">
      <c r="A68" s="170"/>
      <c r="B68" s="172"/>
      <c r="C68" s="25" t="s">
        <v>52</v>
      </c>
      <c r="D68" s="25">
        <v>29</v>
      </c>
      <c r="E68" s="25">
        <v>28</v>
      </c>
      <c r="F68" s="25">
        <v>57</v>
      </c>
      <c r="G68" s="25">
        <v>11</v>
      </c>
      <c r="H68" s="25">
        <v>41</v>
      </c>
      <c r="I68" s="25">
        <v>5</v>
      </c>
    </row>
    <row r="69" spans="1:9" ht="18.75" customHeight="1" x14ac:dyDescent="0.25">
      <c r="A69" s="171"/>
      <c r="B69" s="124"/>
      <c r="C69" s="25" t="s">
        <v>53</v>
      </c>
      <c r="D69" s="25">
        <v>95</v>
      </c>
      <c r="E69" s="25">
        <v>63</v>
      </c>
      <c r="F69" s="25">
        <v>158</v>
      </c>
      <c r="G69" s="25">
        <v>101</v>
      </c>
      <c r="H69" s="25">
        <v>51</v>
      </c>
      <c r="I69" s="25">
        <v>6</v>
      </c>
    </row>
    <row r="70" spans="1:9" ht="18.75" customHeight="1" x14ac:dyDescent="0.25">
      <c r="A70" s="169">
        <v>22</v>
      </c>
      <c r="B70" s="123" t="s">
        <v>28</v>
      </c>
      <c r="C70" s="25" t="s">
        <v>51</v>
      </c>
      <c r="D70" s="25">
        <v>28</v>
      </c>
      <c r="E70" s="25">
        <v>25</v>
      </c>
      <c r="F70" s="25">
        <v>53</v>
      </c>
      <c r="G70" s="25">
        <v>42</v>
      </c>
      <c r="H70" s="25">
        <v>11</v>
      </c>
      <c r="I70" s="25">
        <v>0</v>
      </c>
    </row>
    <row r="71" spans="1:9" ht="18.75" customHeight="1" x14ac:dyDescent="0.25">
      <c r="A71" s="170"/>
      <c r="B71" s="172"/>
      <c r="C71" s="25" t="s">
        <v>52</v>
      </c>
      <c r="D71" s="25">
        <v>37</v>
      </c>
      <c r="E71" s="25">
        <v>28</v>
      </c>
      <c r="F71" s="25">
        <v>65</v>
      </c>
      <c r="G71" s="25">
        <v>24</v>
      </c>
      <c r="H71" s="25">
        <v>41</v>
      </c>
      <c r="I71" s="25">
        <v>0</v>
      </c>
    </row>
    <row r="72" spans="1:9" ht="18.75" customHeight="1" x14ac:dyDescent="0.25">
      <c r="A72" s="171"/>
      <c r="B72" s="124"/>
      <c r="C72" s="25" t="s">
        <v>53</v>
      </c>
      <c r="D72" s="25">
        <v>65</v>
      </c>
      <c r="E72" s="25">
        <v>53</v>
      </c>
      <c r="F72" s="25">
        <v>118</v>
      </c>
      <c r="G72" s="25">
        <v>66</v>
      </c>
      <c r="H72" s="25">
        <v>52</v>
      </c>
      <c r="I72" s="25">
        <v>0</v>
      </c>
    </row>
    <row r="73" spans="1:9" ht="18.75" customHeight="1" x14ac:dyDescent="0.25">
      <c r="A73" s="169">
        <v>23</v>
      </c>
      <c r="B73" s="123" t="s">
        <v>57</v>
      </c>
      <c r="C73" s="25" t="s">
        <v>51</v>
      </c>
      <c r="D73" s="25">
        <v>144</v>
      </c>
      <c r="E73" s="25">
        <v>103</v>
      </c>
      <c r="F73" s="25">
        <v>247</v>
      </c>
      <c r="G73" s="25">
        <v>233</v>
      </c>
      <c r="H73" s="25">
        <v>14</v>
      </c>
      <c r="I73" s="25">
        <v>0</v>
      </c>
    </row>
    <row r="74" spans="1:9" ht="18.75" customHeight="1" x14ac:dyDescent="0.25">
      <c r="A74" s="170"/>
      <c r="B74" s="172"/>
      <c r="C74" s="25" t="s">
        <v>52</v>
      </c>
      <c r="D74" s="25">
        <v>141</v>
      </c>
      <c r="E74" s="25">
        <v>98</v>
      </c>
      <c r="F74" s="25">
        <v>239</v>
      </c>
      <c r="G74" s="25">
        <v>24</v>
      </c>
      <c r="H74" s="25">
        <v>215</v>
      </c>
      <c r="I74" s="25">
        <v>0</v>
      </c>
    </row>
    <row r="75" spans="1:9" ht="18.75" customHeight="1" x14ac:dyDescent="0.25">
      <c r="A75" s="171"/>
      <c r="B75" s="124"/>
      <c r="C75" s="25" t="s">
        <v>53</v>
      </c>
      <c r="D75" s="25">
        <v>285</v>
      </c>
      <c r="E75" s="25">
        <v>201</v>
      </c>
      <c r="F75" s="25">
        <v>486</v>
      </c>
      <c r="G75" s="25">
        <v>257</v>
      </c>
      <c r="H75" s="25">
        <v>229</v>
      </c>
      <c r="I75" s="25">
        <v>0</v>
      </c>
    </row>
    <row r="76" spans="1:9" ht="18.75" customHeight="1" x14ac:dyDescent="0.25">
      <c r="A76" s="169">
        <v>24</v>
      </c>
      <c r="B76" s="123" t="s">
        <v>58</v>
      </c>
      <c r="C76" s="25" t="s">
        <v>51</v>
      </c>
      <c r="D76" s="25">
        <v>62</v>
      </c>
      <c r="E76" s="25">
        <v>145</v>
      </c>
      <c r="F76" s="25">
        <v>207</v>
      </c>
      <c r="G76" s="25">
        <v>195</v>
      </c>
      <c r="H76" s="25">
        <v>12</v>
      </c>
      <c r="I76" s="25">
        <v>0</v>
      </c>
    </row>
    <row r="77" spans="1:9" ht="18.75" customHeight="1" x14ac:dyDescent="0.25">
      <c r="A77" s="170"/>
      <c r="B77" s="172"/>
      <c r="C77" s="25" t="s">
        <v>52</v>
      </c>
      <c r="D77" s="25">
        <v>59</v>
      </c>
      <c r="E77" s="25">
        <v>155</v>
      </c>
      <c r="F77" s="25">
        <v>214</v>
      </c>
      <c r="G77" s="25">
        <v>12</v>
      </c>
      <c r="H77" s="25">
        <v>202</v>
      </c>
      <c r="I77" s="25">
        <v>0</v>
      </c>
    </row>
    <row r="78" spans="1:9" ht="18.75" customHeight="1" x14ac:dyDescent="0.25">
      <c r="A78" s="171"/>
      <c r="B78" s="124"/>
      <c r="C78" s="25" t="s">
        <v>53</v>
      </c>
      <c r="D78" s="25">
        <v>121</v>
      </c>
      <c r="E78" s="25">
        <v>300</v>
      </c>
      <c r="F78" s="25">
        <v>421</v>
      </c>
      <c r="G78" s="25">
        <v>207</v>
      </c>
      <c r="H78" s="25">
        <v>214</v>
      </c>
      <c r="I78" s="25">
        <v>0</v>
      </c>
    </row>
    <row r="79" spans="1:9" ht="18.75" customHeight="1" x14ac:dyDescent="0.25">
      <c r="A79" s="169">
        <v>25</v>
      </c>
      <c r="B79" s="123" t="s">
        <v>31</v>
      </c>
      <c r="C79" s="25" t="s">
        <v>51</v>
      </c>
      <c r="D79" s="25">
        <v>107</v>
      </c>
      <c r="E79" s="25">
        <v>199</v>
      </c>
      <c r="F79" s="25">
        <v>306</v>
      </c>
      <c r="G79" s="25">
        <v>301</v>
      </c>
      <c r="H79" s="25">
        <v>5</v>
      </c>
      <c r="I79" s="25">
        <v>0</v>
      </c>
    </row>
    <row r="80" spans="1:9" ht="18.75" customHeight="1" x14ac:dyDescent="0.25">
      <c r="A80" s="170"/>
      <c r="B80" s="172"/>
      <c r="C80" s="25" t="s">
        <v>52</v>
      </c>
      <c r="D80" s="25">
        <v>87</v>
      </c>
      <c r="E80" s="25">
        <v>162</v>
      </c>
      <c r="F80" s="25">
        <v>249</v>
      </c>
      <c r="G80" s="25">
        <v>13</v>
      </c>
      <c r="H80" s="25">
        <v>236</v>
      </c>
      <c r="I80" s="25">
        <v>10</v>
      </c>
    </row>
    <row r="81" spans="1:9" ht="18.75" customHeight="1" x14ac:dyDescent="0.25">
      <c r="A81" s="171"/>
      <c r="B81" s="124"/>
      <c r="C81" s="25" t="s">
        <v>53</v>
      </c>
      <c r="D81" s="25">
        <v>194</v>
      </c>
      <c r="E81" s="25">
        <v>361</v>
      </c>
      <c r="F81" s="25">
        <v>555</v>
      </c>
      <c r="G81" s="25">
        <v>314</v>
      </c>
      <c r="H81" s="25">
        <v>241</v>
      </c>
      <c r="I81" s="25">
        <v>0</v>
      </c>
    </row>
    <row r="82" spans="1:9" ht="18.75" customHeight="1" x14ac:dyDescent="0.25">
      <c r="A82" s="169">
        <v>26</v>
      </c>
      <c r="B82" s="123" t="s">
        <v>32</v>
      </c>
      <c r="C82" s="25" t="s">
        <v>51</v>
      </c>
      <c r="D82" s="25">
        <v>56</v>
      </c>
      <c r="E82" s="25">
        <v>61</v>
      </c>
      <c r="F82" s="25">
        <v>117</v>
      </c>
      <c r="G82" s="25">
        <v>110</v>
      </c>
      <c r="H82" s="25">
        <v>7</v>
      </c>
      <c r="I82" s="25">
        <v>0</v>
      </c>
    </row>
    <row r="83" spans="1:9" ht="18.75" customHeight="1" x14ac:dyDescent="0.25">
      <c r="A83" s="170"/>
      <c r="B83" s="172"/>
      <c r="C83" s="25" t="s">
        <v>52</v>
      </c>
      <c r="D83" s="25">
        <v>44</v>
      </c>
      <c r="E83" s="25">
        <v>45</v>
      </c>
      <c r="F83" s="25">
        <v>89</v>
      </c>
      <c r="G83" s="25">
        <v>4</v>
      </c>
      <c r="H83" s="25">
        <v>85</v>
      </c>
      <c r="I83" s="25">
        <v>0</v>
      </c>
    </row>
    <row r="84" spans="1:9" ht="18.75" customHeight="1" x14ac:dyDescent="0.25">
      <c r="A84" s="171"/>
      <c r="B84" s="124"/>
      <c r="C84" s="25" t="s">
        <v>53</v>
      </c>
      <c r="D84" s="25">
        <v>100</v>
      </c>
      <c r="E84" s="25">
        <v>106</v>
      </c>
      <c r="F84" s="25">
        <v>206</v>
      </c>
      <c r="G84" s="25">
        <v>114</v>
      </c>
      <c r="H84" s="25">
        <v>92</v>
      </c>
      <c r="I84" s="25">
        <v>0</v>
      </c>
    </row>
    <row r="85" spans="1:9" ht="18.75" customHeight="1" x14ac:dyDescent="0.25">
      <c r="A85" s="153">
        <v>27</v>
      </c>
      <c r="B85" s="123" t="s">
        <v>33</v>
      </c>
      <c r="C85" s="25" t="s">
        <v>51</v>
      </c>
      <c r="D85" s="25">
        <v>36</v>
      </c>
      <c r="E85" s="25">
        <v>52</v>
      </c>
      <c r="F85" s="25">
        <v>88</v>
      </c>
      <c r="G85" s="25">
        <v>81</v>
      </c>
      <c r="H85" s="25">
        <v>7</v>
      </c>
      <c r="I85" s="25">
        <v>0</v>
      </c>
    </row>
    <row r="86" spans="1:9" ht="18.75" customHeight="1" x14ac:dyDescent="0.25">
      <c r="A86" s="153"/>
      <c r="B86" s="172"/>
      <c r="C86" s="25" t="s">
        <v>52</v>
      </c>
      <c r="D86" s="25">
        <v>60</v>
      </c>
      <c r="E86" s="25">
        <v>39</v>
      </c>
      <c r="F86" s="25">
        <v>99</v>
      </c>
      <c r="G86" s="25">
        <v>10</v>
      </c>
      <c r="H86" s="25">
        <v>89</v>
      </c>
      <c r="I86" s="25">
        <v>0</v>
      </c>
    </row>
    <row r="87" spans="1:9" ht="18.75" customHeight="1" x14ac:dyDescent="0.25">
      <c r="A87" s="153"/>
      <c r="B87" s="124"/>
      <c r="C87" s="25" t="s">
        <v>53</v>
      </c>
      <c r="D87" s="25">
        <v>96</v>
      </c>
      <c r="E87" s="25">
        <v>91</v>
      </c>
      <c r="F87" s="25">
        <v>187</v>
      </c>
      <c r="G87" s="25">
        <v>91</v>
      </c>
      <c r="H87" s="25">
        <v>96</v>
      </c>
      <c r="I87" s="25">
        <v>0</v>
      </c>
    </row>
    <row r="88" spans="1:9" ht="18.75" customHeight="1" x14ac:dyDescent="0.25">
      <c r="A88" s="4"/>
      <c r="B88" s="121" t="s">
        <v>59</v>
      </c>
      <c r="C88" s="23" t="s">
        <v>51</v>
      </c>
      <c r="D88" s="23">
        <f>SUM(D7,D10,D13,D16,D19,D22,D25,D28,D31,D34,D37,D40,D43,D46,D49,D52,D55,D58,D61,D64,D67,D70,D73,D76,D79,D82,D85)</f>
        <v>1621</v>
      </c>
      <c r="E88" s="23">
        <f t="shared" ref="E88:I89" si="0">SUM(E7,E10,E13,E16,E19,E22,E25,E28,E31,E34,E37,E40,E43,E46,E49,E52,E55,E58,E61,E64,E67,E70,E73,E76,E79,E82,E85)</f>
        <v>1584</v>
      </c>
      <c r="F88" s="23">
        <f t="shared" si="0"/>
        <v>2939</v>
      </c>
      <c r="G88" s="23">
        <f t="shared" si="0"/>
        <v>2578</v>
      </c>
      <c r="H88" s="23">
        <f t="shared" si="0"/>
        <v>251</v>
      </c>
      <c r="I88" s="23">
        <f t="shared" si="0"/>
        <v>16</v>
      </c>
    </row>
    <row r="89" spans="1:9" ht="18.75" customHeight="1" x14ac:dyDescent="0.25">
      <c r="A89" s="4"/>
      <c r="B89" s="121"/>
      <c r="C89" s="23" t="s">
        <v>52</v>
      </c>
      <c r="D89" s="23">
        <f>SUM(D8,D11,D14,D17,D20,D23,D26,D29,D32,D35,D38,D41,D44,D47,D50,D53,D56,D59,D62,D65,D68,D71,D74,D77,D80,D83,D86)</f>
        <v>1734</v>
      </c>
      <c r="E89" s="23">
        <f t="shared" si="0"/>
        <v>1769</v>
      </c>
      <c r="F89" s="23">
        <f t="shared" si="0"/>
        <v>3070</v>
      </c>
      <c r="G89" s="23">
        <f t="shared" si="0"/>
        <v>549</v>
      </c>
      <c r="H89" s="23">
        <f t="shared" si="0"/>
        <v>2674</v>
      </c>
      <c r="I89" s="23">
        <f t="shared" si="0"/>
        <v>50</v>
      </c>
    </row>
    <row r="90" spans="1:9" ht="18.75" customHeight="1" x14ac:dyDescent="0.25">
      <c r="A90" s="4"/>
      <c r="B90" s="121"/>
      <c r="C90" s="23" t="s">
        <v>53</v>
      </c>
      <c r="D90" s="23">
        <f>SUM(D12,D9,D15,D18,D21,D24,D27,D30,D33,D36,D39,D42,D45,D48,D51,D54,D57,D60,D63,D66,D69,D72,D75,D78,D81,D84,D87)</f>
        <v>3355</v>
      </c>
      <c r="E90" s="23">
        <f t="shared" ref="E90:I90" si="1">SUM(E12,E9,E15,E18,E21,E24,E27,E30,E33,E36,E39,E42,E45,E48,E51,E54,E57,E60,E63,E66,E69,E72,E75,E78,E81,E84,E87)</f>
        <v>3353</v>
      </c>
      <c r="F90" s="23">
        <f t="shared" si="1"/>
        <v>6009</v>
      </c>
      <c r="G90" s="23">
        <f t="shared" si="1"/>
        <v>3127</v>
      </c>
      <c r="H90" s="23">
        <f t="shared" si="1"/>
        <v>2925</v>
      </c>
      <c r="I90" s="23">
        <f t="shared" si="1"/>
        <v>56</v>
      </c>
    </row>
  </sheetData>
  <mergeCells count="63">
    <mergeCell ref="B88:B90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A1:I1"/>
    <mergeCell ref="A2:I2"/>
    <mergeCell ref="A3:I3"/>
    <mergeCell ref="A4:A5"/>
    <mergeCell ref="B4:B5"/>
    <mergeCell ref="C4:C5"/>
    <mergeCell ref="D4:F4"/>
    <mergeCell ref="G4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abSelected="1" topLeftCell="A224" workbookViewId="0">
      <selection activeCell="R12" sqref="R12"/>
    </sheetView>
  </sheetViews>
  <sheetFormatPr defaultRowHeight="15" x14ac:dyDescent="0.25"/>
  <cols>
    <col min="1" max="1" width="19.140625" customWidth="1"/>
    <col min="2" max="2" width="102" bestFit="1" customWidth="1"/>
  </cols>
  <sheetData>
    <row r="1" spans="1:15" x14ac:dyDescent="0.25">
      <c r="A1" s="209" t="s">
        <v>98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x14ac:dyDescent="0.25">
      <c r="A2" s="209" t="s">
        <v>99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x14ac:dyDescent="0.25">
      <c r="A3" s="210" t="s">
        <v>100</v>
      </c>
      <c r="B3" s="211" t="s">
        <v>101</v>
      </c>
      <c r="C3" s="134" t="s">
        <v>102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30" x14ac:dyDescent="0.25">
      <c r="A4" s="210"/>
      <c r="B4" s="211"/>
      <c r="C4" s="30" t="s">
        <v>103</v>
      </c>
      <c r="D4" s="30" t="s">
        <v>104</v>
      </c>
      <c r="E4" s="31" t="s">
        <v>105</v>
      </c>
      <c r="F4" s="30" t="s">
        <v>106</v>
      </c>
      <c r="G4" s="30" t="s">
        <v>107</v>
      </c>
      <c r="H4" s="30" t="s">
        <v>108</v>
      </c>
      <c r="I4" s="30" t="s">
        <v>109</v>
      </c>
      <c r="J4" s="30" t="s">
        <v>110</v>
      </c>
      <c r="K4" s="30" t="s">
        <v>111</v>
      </c>
      <c r="L4" s="30" t="s">
        <v>112</v>
      </c>
      <c r="M4" s="30" t="s">
        <v>113</v>
      </c>
      <c r="N4" s="2" t="s">
        <v>114</v>
      </c>
      <c r="O4" s="30" t="s">
        <v>34</v>
      </c>
    </row>
    <row r="5" spans="1:15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</row>
    <row r="6" spans="1:15" x14ac:dyDescent="0.25">
      <c r="A6" s="33">
        <v>1</v>
      </c>
      <c r="B6" s="205" t="s">
        <v>115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</row>
    <row r="7" spans="1:15" x14ac:dyDescent="0.25">
      <c r="A7" s="34">
        <v>1</v>
      </c>
      <c r="B7" s="205" t="s">
        <v>116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7"/>
    </row>
    <row r="8" spans="1:15" x14ac:dyDescent="0.25">
      <c r="A8" s="177">
        <v>2</v>
      </c>
      <c r="B8" s="179" t="s">
        <v>117</v>
      </c>
      <c r="C8" s="35" t="s">
        <v>118</v>
      </c>
      <c r="D8" s="30"/>
      <c r="E8" s="30"/>
      <c r="F8" s="30"/>
      <c r="G8" s="30"/>
      <c r="H8" s="30">
        <v>12</v>
      </c>
      <c r="I8" s="30">
        <v>31</v>
      </c>
      <c r="J8" s="30">
        <v>14</v>
      </c>
      <c r="K8" s="30">
        <v>15</v>
      </c>
      <c r="L8" s="30"/>
      <c r="M8" s="30"/>
      <c r="N8" s="30">
        <v>25</v>
      </c>
      <c r="O8" s="30">
        <f>SUM(D8:N8)</f>
        <v>97</v>
      </c>
    </row>
    <row r="9" spans="1:15" x14ac:dyDescent="0.25">
      <c r="A9" s="178"/>
      <c r="B9" s="208"/>
      <c r="C9" s="35" t="s">
        <v>119</v>
      </c>
      <c r="D9" s="30"/>
      <c r="E9" s="30"/>
      <c r="F9" s="30"/>
      <c r="G9" s="30"/>
      <c r="H9" s="30">
        <v>7</v>
      </c>
      <c r="I9" s="30">
        <v>9</v>
      </c>
      <c r="J9" s="30">
        <v>5</v>
      </c>
      <c r="K9" s="30">
        <v>7</v>
      </c>
      <c r="L9" s="30"/>
      <c r="M9" s="30"/>
      <c r="N9" s="30">
        <v>31</v>
      </c>
      <c r="O9" s="30">
        <f t="shared" ref="O9:O15" si="0">SUM(D9:N9)</f>
        <v>59</v>
      </c>
    </row>
    <row r="10" spans="1:15" x14ac:dyDescent="0.25">
      <c r="A10" s="177">
        <v>3</v>
      </c>
      <c r="B10" s="179" t="s">
        <v>120</v>
      </c>
      <c r="C10" s="35" t="s">
        <v>118</v>
      </c>
      <c r="D10" s="30">
        <v>17</v>
      </c>
      <c r="E10" s="30">
        <v>25</v>
      </c>
      <c r="F10" s="30">
        <v>25</v>
      </c>
      <c r="G10" s="30">
        <v>26</v>
      </c>
      <c r="H10" s="30">
        <v>32</v>
      </c>
      <c r="I10" s="30">
        <v>32</v>
      </c>
      <c r="J10" s="30">
        <v>17</v>
      </c>
      <c r="K10" s="30">
        <v>15</v>
      </c>
      <c r="L10" s="30"/>
      <c r="M10" s="30"/>
      <c r="N10" s="30">
        <v>36</v>
      </c>
      <c r="O10" s="30">
        <f t="shared" si="0"/>
        <v>225</v>
      </c>
    </row>
    <row r="11" spans="1:15" x14ac:dyDescent="0.25">
      <c r="A11" s="178"/>
      <c r="B11" s="208"/>
      <c r="C11" s="35" t="s">
        <v>119</v>
      </c>
      <c r="D11" s="30">
        <v>21</v>
      </c>
      <c r="E11" s="30">
        <v>15</v>
      </c>
      <c r="F11" s="30">
        <v>13</v>
      </c>
      <c r="G11" s="30">
        <v>21</v>
      </c>
      <c r="H11" s="30">
        <v>22</v>
      </c>
      <c r="I11" s="30">
        <v>21</v>
      </c>
      <c r="J11" s="30">
        <v>15</v>
      </c>
      <c r="K11" s="30">
        <v>10</v>
      </c>
      <c r="L11" s="30"/>
      <c r="M11" s="30"/>
      <c r="N11" s="30">
        <v>20</v>
      </c>
      <c r="O11" s="30">
        <f t="shared" si="0"/>
        <v>158</v>
      </c>
    </row>
    <row r="12" spans="1:15" x14ac:dyDescent="0.25">
      <c r="A12" s="177">
        <v>6</v>
      </c>
      <c r="B12" s="179" t="s">
        <v>121</v>
      </c>
      <c r="C12" s="35" t="s">
        <v>118</v>
      </c>
      <c r="D12" s="30"/>
      <c r="E12" s="30"/>
      <c r="F12" s="30">
        <v>36</v>
      </c>
      <c r="G12" s="30">
        <v>22</v>
      </c>
      <c r="H12" s="30">
        <v>31</v>
      </c>
      <c r="I12" s="30">
        <v>45</v>
      </c>
      <c r="J12" s="30"/>
      <c r="K12" s="30"/>
      <c r="L12" s="30"/>
      <c r="M12" s="30"/>
      <c r="N12" s="30">
        <v>42</v>
      </c>
      <c r="O12" s="30">
        <f t="shared" si="0"/>
        <v>176</v>
      </c>
    </row>
    <row r="13" spans="1:15" x14ac:dyDescent="0.25">
      <c r="A13" s="178"/>
      <c r="B13" s="191"/>
      <c r="C13" s="35" t="s">
        <v>119</v>
      </c>
      <c r="D13" s="30"/>
      <c r="E13" s="30"/>
      <c r="F13" s="30">
        <v>31</v>
      </c>
      <c r="G13" s="30">
        <v>22</v>
      </c>
      <c r="H13" s="30">
        <v>11</v>
      </c>
      <c r="I13" s="30">
        <v>15</v>
      </c>
      <c r="J13" s="30"/>
      <c r="K13" s="30"/>
      <c r="L13" s="30"/>
      <c r="M13" s="30"/>
      <c r="N13" s="30">
        <v>35</v>
      </c>
      <c r="O13" s="30">
        <f t="shared" si="0"/>
        <v>114</v>
      </c>
    </row>
    <row r="14" spans="1:15" x14ac:dyDescent="0.25">
      <c r="A14" s="177">
        <v>7</v>
      </c>
      <c r="B14" s="179" t="s">
        <v>122</v>
      </c>
      <c r="C14" s="35" t="s">
        <v>118</v>
      </c>
      <c r="D14" s="30"/>
      <c r="E14" s="30"/>
      <c r="F14" s="30"/>
      <c r="G14" s="30">
        <v>19</v>
      </c>
      <c r="H14" s="30">
        <v>33</v>
      </c>
      <c r="I14" s="30">
        <v>61</v>
      </c>
      <c r="J14" s="30">
        <v>25</v>
      </c>
      <c r="K14" s="30">
        <v>27</v>
      </c>
      <c r="L14" s="30">
        <v>25</v>
      </c>
      <c r="M14" s="30"/>
      <c r="N14" s="30">
        <v>27</v>
      </c>
      <c r="O14" s="30">
        <f t="shared" si="0"/>
        <v>217</v>
      </c>
    </row>
    <row r="15" spans="1:15" x14ac:dyDescent="0.25">
      <c r="A15" s="178"/>
      <c r="B15" s="204"/>
      <c r="C15" s="35" t="s">
        <v>119</v>
      </c>
      <c r="D15" s="30"/>
      <c r="E15" s="30"/>
      <c r="F15" s="30"/>
      <c r="G15" s="30">
        <v>20</v>
      </c>
      <c r="H15" s="30">
        <v>27</v>
      </c>
      <c r="I15" s="30">
        <v>61</v>
      </c>
      <c r="J15" s="30">
        <v>27</v>
      </c>
      <c r="K15" s="30">
        <v>26</v>
      </c>
      <c r="L15" s="30">
        <v>15</v>
      </c>
      <c r="M15" s="30"/>
      <c r="N15" s="30">
        <v>31</v>
      </c>
      <c r="O15" s="30">
        <f t="shared" si="0"/>
        <v>207</v>
      </c>
    </row>
    <row r="16" spans="1:15" x14ac:dyDescent="0.25">
      <c r="A16" s="123">
        <v>2</v>
      </c>
      <c r="B16" s="185" t="s">
        <v>123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7"/>
    </row>
    <row r="17" spans="1:15" x14ac:dyDescent="0.25">
      <c r="A17" s="124"/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90"/>
    </row>
    <row r="18" spans="1:15" x14ac:dyDescent="0.25">
      <c r="A18" s="177">
        <v>1</v>
      </c>
      <c r="B18" s="179" t="s">
        <v>124</v>
      </c>
      <c r="C18" s="35" t="s">
        <v>118</v>
      </c>
      <c r="D18" s="30"/>
      <c r="E18" s="30"/>
      <c r="F18" s="30">
        <v>61</v>
      </c>
      <c r="G18" s="30">
        <v>52</v>
      </c>
      <c r="H18" s="30">
        <v>69</v>
      </c>
      <c r="I18" s="30">
        <v>56</v>
      </c>
      <c r="J18" s="30">
        <v>156</v>
      </c>
      <c r="K18" s="30">
        <v>169</v>
      </c>
      <c r="L18" s="30">
        <v>81</v>
      </c>
      <c r="M18" s="30"/>
      <c r="N18" s="30"/>
      <c r="O18" s="30">
        <f>SUM(D18:N18)</f>
        <v>644</v>
      </c>
    </row>
    <row r="19" spans="1:15" x14ac:dyDescent="0.25">
      <c r="A19" s="178"/>
      <c r="B19" s="204"/>
      <c r="C19" s="35" t="s">
        <v>119</v>
      </c>
      <c r="D19" s="30"/>
      <c r="E19" s="30"/>
      <c r="F19" s="30">
        <v>22</v>
      </c>
      <c r="G19" s="30">
        <v>27</v>
      </c>
      <c r="H19" s="30">
        <v>34</v>
      </c>
      <c r="I19" s="30">
        <v>61</v>
      </c>
      <c r="J19" s="30">
        <v>49</v>
      </c>
      <c r="K19" s="30">
        <v>52</v>
      </c>
      <c r="L19" s="30">
        <v>37</v>
      </c>
      <c r="M19" s="30"/>
      <c r="N19" s="30"/>
      <c r="O19" s="30">
        <f t="shared" ref="O19:O23" si="1">SUM(D19:N19)</f>
        <v>282</v>
      </c>
    </row>
    <row r="20" spans="1:15" x14ac:dyDescent="0.25">
      <c r="A20" s="177">
        <v>2</v>
      </c>
      <c r="B20" s="179" t="s">
        <v>125</v>
      </c>
      <c r="C20" s="35" t="s">
        <v>118</v>
      </c>
      <c r="D20" s="30"/>
      <c r="E20" s="30"/>
      <c r="F20" s="30"/>
      <c r="G20" s="30"/>
      <c r="H20" s="30"/>
      <c r="I20" s="30"/>
      <c r="J20" s="30">
        <v>18</v>
      </c>
      <c r="K20" s="30">
        <v>13</v>
      </c>
      <c r="L20" s="30">
        <v>18</v>
      </c>
      <c r="M20" s="30">
        <v>10</v>
      </c>
      <c r="N20" s="30">
        <v>11</v>
      </c>
      <c r="O20" s="30">
        <f t="shared" si="1"/>
        <v>70</v>
      </c>
    </row>
    <row r="21" spans="1:15" x14ac:dyDescent="0.25">
      <c r="A21" s="178"/>
      <c r="B21" s="204"/>
      <c r="C21" s="35" t="s">
        <v>119</v>
      </c>
      <c r="D21" s="30"/>
      <c r="E21" s="30"/>
      <c r="F21" s="30"/>
      <c r="G21" s="30"/>
      <c r="H21" s="30"/>
      <c r="I21" s="30"/>
      <c r="J21" s="30">
        <v>14</v>
      </c>
      <c r="K21" s="30">
        <v>15</v>
      </c>
      <c r="L21" s="30">
        <v>13</v>
      </c>
      <c r="M21" s="30">
        <v>12</v>
      </c>
      <c r="N21" s="30">
        <v>15</v>
      </c>
      <c r="O21" s="30">
        <f t="shared" si="1"/>
        <v>69</v>
      </c>
    </row>
    <row r="22" spans="1:15" x14ac:dyDescent="0.25">
      <c r="A22" s="177">
        <v>3</v>
      </c>
      <c r="B22" s="179" t="s">
        <v>126</v>
      </c>
      <c r="C22" s="35" t="s">
        <v>118</v>
      </c>
      <c r="D22" s="30"/>
      <c r="E22" s="30"/>
      <c r="F22" s="30"/>
      <c r="G22" s="30"/>
      <c r="H22" s="30">
        <v>18</v>
      </c>
      <c r="I22" s="30">
        <v>12</v>
      </c>
      <c r="J22" s="30">
        <v>15</v>
      </c>
      <c r="K22" s="30">
        <v>12</v>
      </c>
      <c r="L22" s="30">
        <v>14</v>
      </c>
      <c r="M22" s="30">
        <v>18</v>
      </c>
      <c r="N22" s="30"/>
      <c r="O22" s="30">
        <f t="shared" si="1"/>
        <v>89</v>
      </c>
    </row>
    <row r="23" spans="1:15" x14ac:dyDescent="0.25">
      <c r="A23" s="178"/>
      <c r="B23" s="204"/>
      <c r="C23" s="35" t="s">
        <v>119</v>
      </c>
      <c r="D23" s="30"/>
      <c r="E23" s="30"/>
      <c r="F23" s="30"/>
      <c r="G23" s="30"/>
      <c r="H23" s="30">
        <v>11</v>
      </c>
      <c r="I23" s="30">
        <v>9</v>
      </c>
      <c r="J23" s="30">
        <v>7</v>
      </c>
      <c r="K23" s="30">
        <v>11</v>
      </c>
      <c r="L23" s="30">
        <v>12</v>
      </c>
      <c r="M23" s="30">
        <v>17</v>
      </c>
      <c r="N23" s="30"/>
      <c r="O23" s="30">
        <f t="shared" si="1"/>
        <v>67</v>
      </c>
    </row>
    <row r="24" spans="1:15" x14ac:dyDescent="0.25">
      <c r="A24" s="123">
        <v>3</v>
      </c>
      <c r="B24" s="185" t="s">
        <v>127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/>
    </row>
    <row r="25" spans="1:15" x14ac:dyDescent="0.25">
      <c r="A25" s="124"/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0"/>
    </row>
    <row r="26" spans="1:15" x14ac:dyDescent="0.25">
      <c r="A26" s="177">
        <v>6</v>
      </c>
      <c r="B26" s="179" t="s">
        <v>128</v>
      </c>
      <c r="C26" s="35" t="s">
        <v>118</v>
      </c>
      <c r="D26" s="30"/>
      <c r="E26" s="30"/>
      <c r="F26" s="30"/>
      <c r="G26" s="30"/>
      <c r="H26" s="30"/>
      <c r="I26" s="30"/>
      <c r="J26" s="30"/>
      <c r="K26" s="30"/>
      <c r="L26" s="30">
        <v>27</v>
      </c>
      <c r="M26" s="30">
        <v>44</v>
      </c>
      <c r="N26" s="30">
        <v>81</v>
      </c>
      <c r="O26" s="30">
        <f>SUM(D26:N26)</f>
        <v>152</v>
      </c>
    </row>
    <row r="27" spans="1:15" x14ac:dyDescent="0.25">
      <c r="A27" s="178"/>
      <c r="B27" s="180"/>
      <c r="C27" s="35" t="s">
        <v>119</v>
      </c>
      <c r="D27" s="30"/>
      <c r="E27" s="30"/>
      <c r="F27" s="30"/>
      <c r="G27" s="30"/>
      <c r="H27" s="30"/>
      <c r="I27" s="30"/>
      <c r="J27" s="30"/>
      <c r="K27" s="30"/>
      <c r="L27" s="30">
        <v>46</v>
      </c>
      <c r="M27" s="30">
        <v>27</v>
      </c>
      <c r="N27" s="30">
        <v>62</v>
      </c>
      <c r="O27" s="30">
        <f t="shared" ref="O27:O29" si="2">SUM(D27:N27)</f>
        <v>135</v>
      </c>
    </row>
    <row r="28" spans="1:15" x14ac:dyDescent="0.25">
      <c r="A28" s="177">
        <v>9</v>
      </c>
      <c r="B28" s="179" t="s">
        <v>129</v>
      </c>
      <c r="C28" s="35" t="s">
        <v>118</v>
      </c>
      <c r="D28" s="30"/>
      <c r="E28" s="30">
        <v>15</v>
      </c>
      <c r="F28" s="30">
        <v>41</v>
      </c>
      <c r="G28" s="30">
        <v>34</v>
      </c>
      <c r="H28" s="30"/>
      <c r="I28" s="30"/>
      <c r="J28" s="30"/>
      <c r="K28" s="30"/>
      <c r="L28" s="30"/>
      <c r="M28" s="30"/>
      <c r="N28" s="30"/>
      <c r="O28" s="30">
        <f t="shared" si="2"/>
        <v>90</v>
      </c>
    </row>
    <row r="29" spans="1:15" x14ac:dyDescent="0.25">
      <c r="A29" s="178"/>
      <c r="B29" s="180"/>
      <c r="C29" s="35" t="s">
        <v>119</v>
      </c>
      <c r="D29" s="30"/>
      <c r="E29" s="30">
        <v>12</v>
      </c>
      <c r="F29" s="30">
        <v>21</v>
      </c>
      <c r="G29" s="30">
        <v>15</v>
      </c>
      <c r="H29" s="30"/>
      <c r="I29" s="30"/>
      <c r="J29" s="30"/>
      <c r="K29" s="30"/>
      <c r="L29" s="30"/>
      <c r="M29" s="30"/>
      <c r="N29" s="30"/>
      <c r="O29" s="30">
        <f t="shared" si="2"/>
        <v>48</v>
      </c>
    </row>
    <row r="30" spans="1:15" x14ac:dyDescent="0.25">
      <c r="A30" s="123">
        <v>4</v>
      </c>
      <c r="B30" s="185" t="s">
        <v>130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7"/>
    </row>
    <row r="31" spans="1:15" x14ac:dyDescent="0.25">
      <c r="A31" s="124"/>
      <c r="B31" s="188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0"/>
    </row>
    <row r="32" spans="1:15" x14ac:dyDescent="0.25">
      <c r="A32" s="177">
        <v>1</v>
      </c>
      <c r="B32" s="179" t="s">
        <v>131</v>
      </c>
      <c r="C32" s="35" t="s">
        <v>118</v>
      </c>
      <c r="D32" s="30"/>
      <c r="E32" s="30"/>
      <c r="F32" s="30"/>
      <c r="G32" s="30"/>
      <c r="H32" s="30"/>
      <c r="I32" s="30">
        <v>12</v>
      </c>
      <c r="J32" s="30">
        <v>33</v>
      </c>
      <c r="K32" s="30">
        <v>22</v>
      </c>
      <c r="L32" s="30"/>
      <c r="M32" s="30"/>
      <c r="N32" s="30">
        <v>28</v>
      </c>
      <c r="O32" s="30">
        <f>SUM(D32:N32)</f>
        <v>95</v>
      </c>
    </row>
    <row r="33" spans="1:15" x14ac:dyDescent="0.25">
      <c r="A33" s="178"/>
      <c r="B33" s="180"/>
      <c r="C33" s="35" t="s">
        <v>119</v>
      </c>
      <c r="D33" s="30"/>
      <c r="E33" s="30"/>
      <c r="F33" s="30"/>
      <c r="G33" s="30"/>
      <c r="H33" s="30"/>
      <c r="I33" s="30">
        <v>5</v>
      </c>
      <c r="J33" s="30">
        <v>41</v>
      </c>
      <c r="K33" s="30">
        <v>12</v>
      </c>
      <c r="L33" s="30"/>
      <c r="M33" s="30"/>
      <c r="N33" s="30">
        <v>25</v>
      </c>
      <c r="O33" s="30">
        <f>SUM(D33:N33)</f>
        <v>83</v>
      </c>
    </row>
    <row r="34" spans="1:15" x14ac:dyDescent="0.25">
      <c r="A34" s="123">
        <v>5</v>
      </c>
      <c r="B34" s="185" t="s">
        <v>132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7"/>
    </row>
    <row r="35" spans="1:15" x14ac:dyDescent="0.25">
      <c r="A35" s="124"/>
      <c r="B35" s="18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90"/>
    </row>
    <row r="36" spans="1:15" x14ac:dyDescent="0.25">
      <c r="A36" s="177">
        <v>3</v>
      </c>
      <c r="B36" s="179" t="s">
        <v>133</v>
      </c>
      <c r="C36" s="35" t="s">
        <v>118</v>
      </c>
      <c r="D36" s="30"/>
      <c r="E36" s="30">
        <v>12</v>
      </c>
      <c r="F36" s="30">
        <v>15</v>
      </c>
      <c r="G36" s="30">
        <v>17</v>
      </c>
      <c r="H36" s="30">
        <v>12</v>
      </c>
      <c r="I36" s="30">
        <v>32</v>
      </c>
      <c r="J36" s="30">
        <v>17</v>
      </c>
      <c r="K36" s="30">
        <v>21</v>
      </c>
      <c r="L36" s="30"/>
      <c r="M36" s="30"/>
      <c r="N36" s="30">
        <v>82</v>
      </c>
      <c r="O36" s="30">
        <f>SUM(D36:N36)</f>
        <v>208</v>
      </c>
    </row>
    <row r="37" spans="1:15" x14ac:dyDescent="0.25">
      <c r="A37" s="178"/>
      <c r="B37" s="180"/>
      <c r="C37" s="35" t="s">
        <v>119</v>
      </c>
      <c r="D37" s="30"/>
      <c r="E37" s="30">
        <v>13</v>
      </c>
      <c r="F37" s="30">
        <v>17</v>
      </c>
      <c r="G37" s="30">
        <v>22</v>
      </c>
      <c r="H37" s="30">
        <v>14</v>
      </c>
      <c r="I37" s="30">
        <v>28</v>
      </c>
      <c r="J37" s="30">
        <v>31</v>
      </c>
      <c r="K37" s="30">
        <v>42</v>
      </c>
      <c r="L37" s="30"/>
      <c r="M37" s="30"/>
      <c r="N37" s="30">
        <v>56</v>
      </c>
      <c r="O37" s="30">
        <f t="shared" ref="O37:O43" si="3">SUM(D37:N37)</f>
        <v>223</v>
      </c>
    </row>
    <row r="38" spans="1:15" x14ac:dyDescent="0.25">
      <c r="A38" s="177">
        <v>8</v>
      </c>
      <c r="B38" s="179" t="s">
        <v>134</v>
      </c>
      <c r="C38" s="35" t="s">
        <v>118</v>
      </c>
      <c r="D38" s="30">
        <v>22</v>
      </c>
      <c r="E38" s="30">
        <v>17</v>
      </c>
      <c r="F38" s="30"/>
      <c r="G38" s="30"/>
      <c r="H38" s="30"/>
      <c r="I38" s="30"/>
      <c r="J38" s="30"/>
      <c r="K38" s="30"/>
      <c r="L38" s="30"/>
      <c r="M38" s="30"/>
      <c r="N38" s="30"/>
      <c r="O38" s="30">
        <f t="shared" si="3"/>
        <v>39</v>
      </c>
    </row>
    <row r="39" spans="1:15" x14ac:dyDescent="0.25">
      <c r="A39" s="178"/>
      <c r="B39" s="180"/>
      <c r="C39" s="35" t="s">
        <v>119</v>
      </c>
      <c r="D39" s="30">
        <v>11</v>
      </c>
      <c r="E39" s="30">
        <v>27</v>
      </c>
      <c r="F39" s="30"/>
      <c r="G39" s="30"/>
      <c r="H39" s="30"/>
      <c r="I39" s="30"/>
      <c r="J39" s="30"/>
      <c r="K39" s="30"/>
      <c r="L39" s="30"/>
      <c r="M39" s="30"/>
      <c r="N39" s="30"/>
      <c r="O39" s="30">
        <f t="shared" si="3"/>
        <v>38</v>
      </c>
    </row>
    <row r="40" spans="1:15" x14ac:dyDescent="0.25">
      <c r="A40" s="177">
        <v>9</v>
      </c>
      <c r="B40" s="179" t="s">
        <v>135</v>
      </c>
      <c r="C40" s="35" t="s">
        <v>118</v>
      </c>
      <c r="D40" s="30"/>
      <c r="E40" s="30"/>
      <c r="F40" s="30"/>
      <c r="G40" s="30"/>
      <c r="H40" s="30"/>
      <c r="I40" s="30">
        <v>22</v>
      </c>
      <c r="J40" s="30">
        <v>41</v>
      </c>
      <c r="K40" s="30">
        <v>32</v>
      </c>
      <c r="L40" s="30">
        <v>56</v>
      </c>
      <c r="M40" s="30"/>
      <c r="N40" s="30">
        <v>92</v>
      </c>
      <c r="O40" s="30">
        <f t="shared" si="3"/>
        <v>243</v>
      </c>
    </row>
    <row r="41" spans="1:15" x14ac:dyDescent="0.25">
      <c r="A41" s="178"/>
      <c r="B41" s="180"/>
      <c r="C41" s="35" t="s">
        <v>119</v>
      </c>
      <c r="D41" s="30"/>
      <c r="E41" s="30"/>
      <c r="F41" s="30"/>
      <c r="G41" s="30"/>
      <c r="H41" s="30"/>
      <c r="I41" s="30">
        <v>18</v>
      </c>
      <c r="J41" s="30">
        <v>27</v>
      </c>
      <c r="K41" s="30">
        <v>27</v>
      </c>
      <c r="L41" s="30">
        <v>25</v>
      </c>
      <c r="M41" s="30"/>
      <c r="N41" s="30">
        <v>105</v>
      </c>
      <c r="O41" s="30">
        <f t="shared" si="3"/>
        <v>202</v>
      </c>
    </row>
    <row r="42" spans="1:15" x14ac:dyDescent="0.25">
      <c r="A42" s="177">
        <v>12</v>
      </c>
      <c r="B42" s="179" t="s">
        <v>136</v>
      </c>
      <c r="C42" s="35" t="s">
        <v>118</v>
      </c>
      <c r="D42" s="30"/>
      <c r="E42" s="30">
        <v>22</v>
      </c>
      <c r="F42" s="30">
        <v>76</v>
      </c>
      <c r="G42" s="30">
        <v>41</v>
      </c>
      <c r="H42" s="30">
        <v>72</v>
      </c>
      <c r="I42" s="30">
        <v>75</v>
      </c>
      <c r="J42" s="30">
        <v>31</v>
      </c>
      <c r="K42" s="30"/>
      <c r="L42" s="30"/>
      <c r="M42" s="30"/>
      <c r="N42" s="30">
        <v>72</v>
      </c>
      <c r="O42" s="30">
        <f t="shared" si="3"/>
        <v>389</v>
      </c>
    </row>
    <row r="43" spans="1:15" x14ac:dyDescent="0.25">
      <c r="A43" s="178"/>
      <c r="B43" s="180"/>
      <c r="C43" s="35" t="s">
        <v>119</v>
      </c>
      <c r="D43" s="30"/>
      <c r="E43" s="30">
        <v>22</v>
      </c>
      <c r="F43" s="30">
        <v>41</v>
      </c>
      <c r="G43" s="30">
        <v>33</v>
      </c>
      <c r="H43" s="30">
        <v>52</v>
      </c>
      <c r="I43" s="30">
        <v>61</v>
      </c>
      <c r="J43" s="30">
        <v>22</v>
      </c>
      <c r="K43" s="30"/>
      <c r="L43" s="30"/>
      <c r="M43" s="30"/>
      <c r="N43" s="30">
        <v>88</v>
      </c>
      <c r="O43" s="30">
        <f t="shared" si="3"/>
        <v>319</v>
      </c>
    </row>
    <row r="44" spans="1:15" x14ac:dyDescent="0.25">
      <c r="A44" s="123">
        <v>6</v>
      </c>
      <c r="B44" s="185" t="s">
        <v>137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7"/>
    </row>
    <row r="45" spans="1:15" x14ac:dyDescent="0.25">
      <c r="A45" s="124"/>
      <c r="B45" s="188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90"/>
    </row>
    <row r="46" spans="1:15" x14ac:dyDescent="0.25">
      <c r="A46" s="177">
        <v>1</v>
      </c>
      <c r="B46" s="179" t="s">
        <v>138</v>
      </c>
      <c r="C46" s="35" t="s">
        <v>118</v>
      </c>
      <c r="D46" s="30"/>
      <c r="E46" s="30">
        <v>52</v>
      </c>
      <c r="F46" s="30">
        <v>51</v>
      </c>
      <c r="G46" s="30">
        <v>62</v>
      </c>
      <c r="H46" s="30">
        <v>77</v>
      </c>
      <c r="I46" s="30">
        <v>32</v>
      </c>
      <c r="J46" s="30">
        <v>29</v>
      </c>
      <c r="K46" s="30">
        <v>15</v>
      </c>
      <c r="L46" s="30"/>
      <c r="M46" s="30"/>
      <c r="N46" s="30">
        <v>72</v>
      </c>
      <c r="O46" s="30">
        <f t="shared" ref="O46:O47" si="4">SUM(D46:N46)</f>
        <v>390</v>
      </c>
    </row>
    <row r="47" spans="1:15" x14ac:dyDescent="0.25">
      <c r="A47" s="178"/>
      <c r="B47" s="180"/>
      <c r="C47" s="35" t="s">
        <v>119</v>
      </c>
      <c r="D47" s="30"/>
      <c r="E47" s="30">
        <v>41</v>
      </c>
      <c r="F47" s="30">
        <v>44</v>
      </c>
      <c r="G47" s="30">
        <v>34</v>
      </c>
      <c r="H47" s="30">
        <v>27</v>
      </c>
      <c r="I47" s="30">
        <v>22</v>
      </c>
      <c r="J47" s="30">
        <v>15</v>
      </c>
      <c r="K47" s="30">
        <v>12</v>
      </c>
      <c r="L47" s="30"/>
      <c r="M47" s="30"/>
      <c r="N47" s="30">
        <v>56</v>
      </c>
      <c r="O47" s="30">
        <f t="shared" si="4"/>
        <v>251</v>
      </c>
    </row>
    <row r="48" spans="1:15" x14ac:dyDescent="0.25">
      <c r="A48" s="123">
        <v>8</v>
      </c>
      <c r="B48" s="185" t="s">
        <v>139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7"/>
    </row>
    <row r="49" spans="1:15" x14ac:dyDescent="0.25">
      <c r="A49" s="124"/>
      <c r="B49" s="188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90"/>
    </row>
    <row r="50" spans="1:15" x14ac:dyDescent="0.25">
      <c r="A50" s="177">
        <v>1</v>
      </c>
      <c r="B50" s="179" t="s">
        <v>140</v>
      </c>
      <c r="C50" s="35" t="s">
        <v>118</v>
      </c>
      <c r="D50" s="30"/>
      <c r="E50" s="30"/>
      <c r="F50" s="30"/>
      <c r="G50" s="30"/>
      <c r="H50" s="30"/>
      <c r="I50" s="30">
        <v>41</v>
      </c>
      <c r="J50" s="30">
        <v>51</v>
      </c>
      <c r="K50" s="30">
        <v>44</v>
      </c>
      <c r="L50" s="30">
        <v>92</v>
      </c>
      <c r="M50" s="30">
        <v>25</v>
      </c>
      <c r="N50" s="30">
        <v>55</v>
      </c>
      <c r="O50" s="30">
        <f t="shared" ref="O50:O51" si="5">SUM(D50:N50)</f>
        <v>308</v>
      </c>
    </row>
    <row r="51" spans="1:15" x14ac:dyDescent="0.25">
      <c r="A51" s="178"/>
      <c r="B51" s="180"/>
      <c r="C51" s="35" t="s">
        <v>119</v>
      </c>
      <c r="D51" s="30"/>
      <c r="E51" s="30"/>
      <c r="F51" s="30"/>
      <c r="G51" s="30"/>
      <c r="H51" s="30"/>
      <c r="I51" s="30">
        <v>36</v>
      </c>
      <c r="J51" s="30">
        <v>31</v>
      </c>
      <c r="K51" s="30">
        <v>22</v>
      </c>
      <c r="L51" s="30">
        <v>67</v>
      </c>
      <c r="M51" s="30">
        <v>22</v>
      </c>
      <c r="N51" s="30">
        <v>105</v>
      </c>
      <c r="O51" s="30">
        <f t="shared" si="5"/>
        <v>283</v>
      </c>
    </row>
    <row r="52" spans="1:15" x14ac:dyDescent="0.25">
      <c r="A52" s="123">
        <v>9</v>
      </c>
      <c r="B52" s="185" t="s">
        <v>141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7"/>
    </row>
    <row r="53" spans="1:15" x14ac:dyDescent="0.25">
      <c r="A53" s="124"/>
      <c r="B53" s="18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90"/>
    </row>
    <row r="54" spans="1:15" x14ac:dyDescent="0.25">
      <c r="A54" s="177">
        <v>1</v>
      </c>
      <c r="B54" s="179" t="s">
        <v>142</v>
      </c>
      <c r="C54" s="35" t="s">
        <v>118</v>
      </c>
      <c r="D54" s="36"/>
      <c r="E54" s="36"/>
      <c r="F54" s="36"/>
      <c r="G54" s="36"/>
      <c r="H54" s="36"/>
      <c r="I54" s="36"/>
      <c r="J54" s="36"/>
      <c r="K54" s="36"/>
      <c r="L54" s="36">
        <v>27</v>
      </c>
      <c r="M54" s="36">
        <v>22</v>
      </c>
      <c r="N54" s="36">
        <v>51</v>
      </c>
      <c r="O54" s="30">
        <f t="shared" ref="O54:O67" si="6">SUM(D54:N54)</f>
        <v>100</v>
      </c>
    </row>
    <row r="55" spans="1:15" x14ac:dyDescent="0.25">
      <c r="A55" s="178"/>
      <c r="B55" s="191"/>
      <c r="C55" s="35" t="s">
        <v>119</v>
      </c>
      <c r="D55" s="36"/>
      <c r="E55" s="36"/>
      <c r="F55" s="36"/>
      <c r="G55" s="36"/>
      <c r="H55" s="36"/>
      <c r="I55" s="36"/>
      <c r="J55" s="36"/>
      <c r="K55" s="36"/>
      <c r="L55" s="36">
        <v>12</v>
      </c>
      <c r="M55" s="36">
        <v>14</v>
      </c>
      <c r="N55" s="36">
        <v>62</v>
      </c>
      <c r="O55" s="30">
        <f t="shared" si="6"/>
        <v>88</v>
      </c>
    </row>
    <row r="56" spans="1:15" x14ac:dyDescent="0.25">
      <c r="A56" s="177">
        <v>2</v>
      </c>
      <c r="B56" s="179" t="s">
        <v>143</v>
      </c>
      <c r="C56" s="35" t="s">
        <v>118</v>
      </c>
      <c r="D56" s="30"/>
      <c r="E56" s="30"/>
      <c r="F56" s="30"/>
      <c r="G56" s="30"/>
      <c r="H56" s="30"/>
      <c r="I56" s="30"/>
      <c r="J56" s="30"/>
      <c r="K56" s="30">
        <v>32</v>
      </c>
      <c r="L56" s="30">
        <v>15</v>
      </c>
      <c r="M56" s="30">
        <v>27</v>
      </c>
      <c r="N56" s="30">
        <v>72</v>
      </c>
      <c r="O56" s="30">
        <f t="shared" si="6"/>
        <v>146</v>
      </c>
    </row>
    <row r="57" spans="1:15" x14ac:dyDescent="0.25">
      <c r="A57" s="178"/>
      <c r="B57" s="180"/>
      <c r="C57" s="35" t="s">
        <v>119</v>
      </c>
      <c r="D57" s="30"/>
      <c r="E57" s="30"/>
      <c r="F57" s="30"/>
      <c r="G57" s="30"/>
      <c r="H57" s="30"/>
      <c r="I57" s="30"/>
      <c r="J57" s="30"/>
      <c r="K57" s="30">
        <v>15</v>
      </c>
      <c r="L57" s="30">
        <v>16</v>
      </c>
      <c r="M57" s="30">
        <v>17</v>
      </c>
      <c r="N57" s="30">
        <v>17</v>
      </c>
      <c r="O57" s="30">
        <f t="shared" si="6"/>
        <v>65</v>
      </c>
    </row>
    <row r="58" spans="1:15" x14ac:dyDescent="0.25">
      <c r="A58" s="177">
        <v>3</v>
      </c>
      <c r="B58" s="179" t="s">
        <v>144</v>
      </c>
      <c r="C58" s="35" t="s">
        <v>118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>
        <f t="shared" si="6"/>
        <v>0</v>
      </c>
    </row>
    <row r="59" spans="1:15" x14ac:dyDescent="0.25">
      <c r="A59" s="178"/>
      <c r="B59" s="180"/>
      <c r="C59" s="35" t="s">
        <v>119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>
        <f t="shared" si="6"/>
        <v>0</v>
      </c>
    </row>
    <row r="60" spans="1:15" x14ac:dyDescent="0.25">
      <c r="A60" s="201">
        <v>5</v>
      </c>
      <c r="B60" s="202" t="s">
        <v>145</v>
      </c>
      <c r="C60" s="35" t="s">
        <v>118</v>
      </c>
      <c r="D60" s="30"/>
      <c r="E60" s="30"/>
      <c r="F60" s="30"/>
      <c r="G60" s="30"/>
      <c r="H60" s="30"/>
      <c r="I60" s="30"/>
      <c r="J60" s="30"/>
      <c r="K60" s="30"/>
      <c r="L60" s="30">
        <v>22</v>
      </c>
      <c r="M60" s="30">
        <v>41</v>
      </c>
      <c r="N60" s="30">
        <v>55</v>
      </c>
      <c r="O60" s="30">
        <f t="shared" si="6"/>
        <v>118</v>
      </c>
    </row>
    <row r="61" spans="1:15" x14ac:dyDescent="0.25">
      <c r="A61" s="201"/>
      <c r="B61" s="203"/>
      <c r="C61" s="35" t="s">
        <v>119</v>
      </c>
      <c r="D61" s="30"/>
      <c r="E61" s="30"/>
      <c r="F61" s="30"/>
      <c r="G61" s="30"/>
      <c r="H61" s="30"/>
      <c r="I61" s="30"/>
      <c r="J61" s="30"/>
      <c r="K61" s="30"/>
      <c r="L61" s="30">
        <v>31</v>
      </c>
      <c r="M61" s="30">
        <v>61</v>
      </c>
      <c r="N61" s="30">
        <v>52</v>
      </c>
      <c r="O61" s="30">
        <f t="shared" si="6"/>
        <v>144</v>
      </c>
    </row>
    <row r="62" spans="1:15" x14ac:dyDescent="0.25">
      <c r="A62" s="201">
        <v>6</v>
      </c>
      <c r="B62" s="202" t="s">
        <v>146</v>
      </c>
      <c r="C62" s="35" t="s">
        <v>118</v>
      </c>
      <c r="D62" s="30"/>
      <c r="E62" s="30"/>
      <c r="F62" s="30"/>
      <c r="G62" s="30"/>
      <c r="H62" s="30">
        <v>37</v>
      </c>
      <c r="I62" s="30">
        <v>41</v>
      </c>
      <c r="J62" s="30">
        <v>32</v>
      </c>
      <c r="K62" s="30">
        <v>37</v>
      </c>
      <c r="L62" s="30"/>
      <c r="M62" s="30"/>
      <c r="N62" s="30">
        <v>15</v>
      </c>
      <c r="O62" s="30">
        <f t="shared" si="6"/>
        <v>162</v>
      </c>
    </row>
    <row r="63" spans="1:15" x14ac:dyDescent="0.25">
      <c r="A63" s="201"/>
      <c r="B63" s="203"/>
      <c r="C63" s="35" t="s">
        <v>119</v>
      </c>
      <c r="D63" s="30"/>
      <c r="E63" s="30"/>
      <c r="F63" s="30"/>
      <c r="G63" s="30"/>
      <c r="H63" s="30">
        <v>55</v>
      </c>
      <c r="I63" s="30">
        <v>76</v>
      </c>
      <c r="J63" s="30">
        <v>61</v>
      </c>
      <c r="K63" s="30">
        <v>65</v>
      </c>
      <c r="L63" s="30"/>
      <c r="M63" s="30"/>
      <c r="N63" s="30">
        <v>92</v>
      </c>
      <c r="O63" s="30">
        <f t="shared" si="6"/>
        <v>349</v>
      </c>
    </row>
    <row r="64" spans="1:15" x14ac:dyDescent="0.25">
      <c r="A64" s="177">
        <v>7</v>
      </c>
      <c r="B64" s="179" t="s">
        <v>147</v>
      </c>
      <c r="C64" s="35" t="s">
        <v>118</v>
      </c>
      <c r="D64" s="30"/>
      <c r="E64" s="30"/>
      <c r="F64" s="30"/>
      <c r="G64" s="30"/>
      <c r="H64" s="30"/>
      <c r="I64" s="30"/>
      <c r="J64" s="30">
        <v>12</v>
      </c>
      <c r="K64" s="30">
        <v>13</v>
      </c>
      <c r="L64" s="30">
        <v>12</v>
      </c>
      <c r="M64" s="30"/>
      <c r="N64" s="30">
        <v>32</v>
      </c>
      <c r="O64" s="30">
        <f t="shared" si="6"/>
        <v>69</v>
      </c>
    </row>
    <row r="65" spans="1:15" x14ac:dyDescent="0.25">
      <c r="A65" s="178"/>
      <c r="B65" s="180"/>
      <c r="C65" s="35" t="s">
        <v>119</v>
      </c>
      <c r="D65" s="30"/>
      <c r="E65" s="30"/>
      <c r="F65" s="30"/>
      <c r="G65" s="30"/>
      <c r="H65" s="30"/>
      <c r="I65" s="30"/>
      <c r="J65" s="30">
        <v>27</v>
      </c>
      <c r="K65" s="30">
        <v>21</v>
      </c>
      <c r="L65" s="30">
        <v>44</v>
      </c>
      <c r="M65" s="30"/>
      <c r="N65" s="30">
        <v>56</v>
      </c>
      <c r="O65" s="30">
        <f t="shared" si="6"/>
        <v>148</v>
      </c>
    </row>
    <row r="66" spans="1:15" x14ac:dyDescent="0.25">
      <c r="A66" s="177">
        <v>8</v>
      </c>
      <c r="B66" s="179" t="s">
        <v>148</v>
      </c>
      <c r="C66" s="35" t="s">
        <v>118</v>
      </c>
      <c r="D66" s="30"/>
      <c r="E66" s="30"/>
      <c r="F66" s="30"/>
      <c r="G66" s="30"/>
      <c r="H66" s="30">
        <v>27</v>
      </c>
      <c r="I66" s="30">
        <v>22</v>
      </c>
      <c r="J66" s="30">
        <v>72</v>
      </c>
      <c r="K66" s="30">
        <v>51</v>
      </c>
      <c r="L66" s="30"/>
      <c r="M66" s="30"/>
      <c r="N66" s="30">
        <v>22</v>
      </c>
      <c r="O66" s="30">
        <f t="shared" si="6"/>
        <v>194</v>
      </c>
    </row>
    <row r="67" spans="1:15" x14ac:dyDescent="0.25">
      <c r="A67" s="178"/>
      <c r="B67" s="180"/>
      <c r="C67" s="35" t="s">
        <v>119</v>
      </c>
      <c r="D67" s="30"/>
      <c r="E67" s="30"/>
      <c r="F67" s="30"/>
      <c r="G67" s="30"/>
      <c r="H67" s="30">
        <v>27</v>
      </c>
      <c r="I67" s="30">
        <v>15</v>
      </c>
      <c r="J67" s="30">
        <v>22</v>
      </c>
      <c r="K67" s="30">
        <v>44</v>
      </c>
      <c r="L67" s="30"/>
      <c r="M67" s="30"/>
      <c r="N67" s="30">
        <v>45</v>
      </c>
      <c r="O67" s="30">
        <f t="shared" si="6"/>
        <v>153</v>
      </c>
    </row>
    <row r="68" spans="1:15" x14ac:dyDescent="0.25">
      <c r="A68" s="123">
        <v>10</v>
      </c>
      <c r="B68" s="185" t="s">
        <v>149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7"/>
    </row>
    <row r="69" spans="1:15" x14ac:dyDescent="0.25">
      <c r="A69" s="124"/>
      <c r="B69" s="188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90"/>
    </row>
    <row r="70" spans="1:15" x14ac:dyDescent="0.25">
      <c r="A70" s="177">
        <v>1</v>
      </c>
      <c r="B70" s="179" t="s">
        <v>150</v>
      </c>
      <c r="C70" s="35" t="s">
        <v>118</v>
      </c>
      <c r="D70" s="30"/>
      <c r="E70" s="30"/>
      <c r="F70" s="30"/>
      <c r="G70" s="30"/>
      <c r="H70" s="30"/>
      <c r="I70" s="30">
        <v>32</v>
      </c>
      <c r="J70" s="30">
        <v>41</v>
      </c>
      <c r="K70" s="30">
        <v>41</v>
      </c>
      <c r="L70" s="30">
        <v>41</v>
      </c>
      <c r="M70" s="30"/>
      <c r="N70" s="30">
        <v>62</v>
      </c>
      <c r="O70" s="30">
        <f t="shared" ref="O70:O75" si="7">SUM(D70:N70)</f>
        <v>217</v>
      </c>
    </row>
    <row r="71" spans="1:15" x14ac:dyDescent="0.25">
      <c r="A71" s="178"/>
      <c r="B71" s="180"/>
      <c r="C71" s="35" t="s">
        <v>119</v>
      </c>
      <c r="D71" s="30"/>
      <c r="E71" s="30"/>
      <c r="F71" s="30"/>
      <c r="G71" s="30"/>
      <c r="H71" s="30"/>
      <c r="I71" s="30">
        <v>17</v>
      </c>
      <c r="J71" s="30">
        <v>27</v>
      </c>
      <c r="K71" s="30">
        <v>15</v>
      </c>
      <c r="L71" s="30">
        <v>12</v>
      </c>
      <c r="M71" s="30"/>
      <c r="N71" s="30">
        <v>55</v>
      </c>
      <c r="O71" s="30">
        <f t="shared" si="7"/>
        <v>126</v>
      </c>
    </row>
    <row r="72" spans="1:15" x14ac:dyDescent="0.25">
      <c r="A72" s="177">
        <v>2</v>
      </c>
      <c r="B72" s="179" t="s">
        <v>151</v>
      </c>
      <c r="C72" s="35" t="s">
        <v>118</v>
      </c>
      <c r="D72" s="30"/>
      <c r="E72" s="30"/>
      <c r="F72" s="30"/>
      <c r="G72" s="30"/>
      <c r="H72" s="30">
        <v>17</v>
      </c>
      <c r="I72" s="30">
        <v>15</v>
      </c>
      <c r="J72" s="30"/>
      <c r="K72" s="30">
        <v>27</v>
      </c>
      <c r="L72" s="30">
        <v>16</v>
      </c>
      <c r="M72" s="30">
        <v>21</v>
      </c>
      <c r="N72" s="30">
        <v>50</v>
      </c>
      <c r="O72" s="30">
        <f t="shared" si="7"/>
        <v>146</v>
      </c>
    </row>
    <row r="73" spans="1:15" x14ac:dyDescent="0.25">
      <c r="A73" s="178"/>
      <c r="B73" s="180"/>
      <c r="C73" s="35" t="s">
        <v>119</v>
      </c>
      <c r="D73" s="30"/>
      <c r="E73" s="30"/>
      <c r="F73" s="30"/>
      <c r="G73" s="30"/>
      <c r="H73" s="30">
        <v>25</v>
      </c>
      <c r="I73" s="30">
        <v>17</v>
      </c>
      <c r="J73" s="30"/>
      <c r="K73" s="30">
        <v>20</v>
      </c>
      <c r="L73" s="30">
        <v>21</v>
      </c>
      <c r="M73" s="30">
        <v>9</v>
      </c>
      <c r="N73" s="30">
        <v>25</v>
      </c>
      <c r="O73" s="30">
        <f t="shared" si="7"/>
        <v>117</v>
      </c>
    </row>
    <row r="74" spans="1:15" x14ac:dyDescent="0.25">
      <c r="A74" s="201">
        <v>3</v>
      </c>
      <c r="B74" s="202" t="s">
        <v>152</v>
      </c>
      <c r="C74" s="35" t="s">
        <v>118</v>
      </c>
      <c r="D74" s="30"/>
      <c r="E74" s="30"/>
      <c r="F74" s="30"/>
      <c r="G74" s="30"/>
      <c r="H74" s="30"/>
      <c r="I74" s="30"/>
      <c r="J74" s="30">
        <v>41</v>
      </c>
      <c r="K74" s="30">
        <v>44</v>
      </c>
      <c r="L74" s="30">
        <v>36</v>
      </c>
      <c r="M74" s="30">
        <v>22</v>
      </c>
      <c r="N74" s="30">
        <v>29</v>
      </c>
      <c r="O74" s="30">
        <f t="shared" si="7"/>
        <v>172</v>
      </c>
    </row>
    <row r="75" spans="1:15" x14ac:dyDescent="0.25">
      <c r="A75" s="201"/>
      <c r="B75" s="203"/>
      <c r="C75" s="35" t="s">
        <v>119</v>
      </c>
      <c r="D75" s="30"/>
      <c r="E75" s="30"/>
      <c r="F75" s="30"/>
      <c r="G75" s="30"/>
      <c r="H75" s="30"/>
      <c r="I75" s="30"/>
      <c r="J75" s="30">
        <v>20</v>
      </c>
      <c r="K75" s="30">
        <v>21</v>
      </c>
      <c r="L75" s="30">
        <v>28</v>
      </c>
      <c r="M75" s="30">
        <v>19</v>
      </c>
      <c r="N75" s="30">
        <v>42</v>
      </c>
      <c r="O75" s="30">
        <f t="shared" si="7"/>
        <v>130</v>
      </c>
    </row>
    <row r="76" spans="1:15" x14ac:dyDescent="0.25">
      <c r="A76" s="123">
        <v>11</v>
      </c>
      <c r="B76" s="185" t="s">
        <v>153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7"/>
    </row>
    <row r="77" spans="1:15" x14ac:dyDescent="0.25">
      <c r="A77" s="124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90"/>
    </row>
    <row r="78" spans="1:15" x14ac:dyDescent="0.25">
      <c r="A78" s="177">
        <v>1</v>
      </c>
      <c r="B78" s="179" t="s">
        <v>154</v>
      </c>
      <c r="C78" s="35" t="s">
        <v>118</v>
      </c>
      <c r="D78" s="30"/>
      <c r="E78" s="30"/>
      <c r="F78" s="30"/>
      <c r="G78" s="30"/>
      <c r="H78" s="30"/>
      <c r="I78" s="30"/>
      <c r="J78" s="30"/>
      <c r="K78" s="30">
        <v>17</v>
      </c>
      <c r="L78" s="30">
        <v>22</v>
      </c>
      <c r="M78" s="30">
        <v>42</v>
      </c>
      <c r="N78" s="30">
        <v>41</v>
      </c>
      <c r="O78" s="30">
        <f t="shared" ref="O78:O83" si="8">SUM(D78:N78)</f>
        <v>122</v>
      </c>
    </row>
    <row r="79" spans="1:15" x14ac:dyDescent="0.25">
      <c r="A79" s="178"/>
      <c r="B79" s="180"/>
      <c r="C79" s="35" t="s">
        <v>119</v>
      </c>
      <c r="D79" s="30"/>
      <c r="E79" s="30"/>
      <c r="F79" s="30"/>
      <c r="G79" s="30"/>
      <c r="H79" s="30"/>
      <c r="I79" s="30"/>
      <c r="J79" s="30"/>
      <c r="K79" s="30">
        <v>40</v>
      </c>
      <c r="L79" s="30">
        <v>22</v>
      </c>
      <c r="M79" s="30">
        <v>15</v>
      </c>
      <c r="N79" s="30">
        <v>12</v>
      </c>
      <c r="O79" s="30">
        <f t="shared" si="8"/>
        <v>89</v>
      </c>
    </row>
    <row r="80" spans="1:15" x14ac:dyDescent="0.25">
      <c r="A80" s="177">
        <v>2</v>
      </c>
      <c r="B80" s="179" t="s">
        <v>155</v>
      </c>
      <c r="C80" s="35" t="s">
        <v>118</v>
      </c>
      <c r="D80" s="30"/>
      <c r="E80" s="30"/>
      <c r="F80" s="30"/>
      <c r="G80" s="30"/>
      <c r="H80" s="30"/>
      <c r="I80" s="30">
        <v>15</v>
      </c>
      <c r="J80" s="30">
        <v>12</v>
      </c>
      <c r="K80" s="30">
        <v>15</v>
      </c>
      <c r="L80" s="30">
        <v>14</v>
      </c>
      <c r="M80" s="30">
        <v>9</v>
      </c>
      <c r="N80" s="30">
        <v>27</v>
      </c>
      <c r="O80" s="30">
        <f t="shared" si="8"/>
        <v>92</v>
      </c>
    </row>
    <row r="81" spans="1:15" x14ac:dyDescent="0.25">
      <c r="A81" s="178"/>
      <c r="B81" s="180"/>
      <c r="C81" s="35" t="s">
        <v>119</v>
      </c>
      <c r="D81" s="30"/>
      <c r="E81" s="30"/>
      <c r="F81" s="30"/>
      <c r="G81" s="30"/>
      <c r="H81" s="30"/>
      <c r="I81" s="30">
        <v>20</v>
      </c>
      <c r="J81" s="30">
        <v>22</v>
      </c>
      <c r="K81" s="30">
        <v>31</v>
      </c>
      <c r="L81" s="30">
        <v>40</v>
      </c>
      <c r="M81" s="30">
        <v>39</v>
      </c>
      <c r="N81" s="30">
        <v>41</v>
      </c>
      <c r="O81" s="30">
        <f t="shared" si="8"/>
        <v>193</v>
      </c>
    </row>
    <row r="82" spans="1:15" x14ac:dyDescent="0.25">
      <c r="A82" s="201">
        <v>5</v>
      </c>
      <c r="B82" s="202" t="s">
        <v>156</v>
      </c>
      <c r="C82" s="35" t="s">
        <v>118</v>
      </c>
      <c r="D82" s="30"/>
      <c r="E82" s="30"/>
      <c r="F82" s="30"/>
      <c r="G82" s="30"/>
      <c r="H82" s="30"/>
      <c r="I82" s="30">
        <v>0</v>
      </c>
      <c r="J82" s="30">
        <v>0</v>
      </c>
      <c r="K82" s="30">
        <v>0</v>
      </c>
      <c r="L82" s="30"/>
      <c r="M82" s="30"/>
      <c r="N82" s="30"/>
      <c r="O82" s="30">
        <f t="shared" si="8"/>
        <v>0</v>
      </c>
    </row>
    <row r="83" spans="1:15" x14ac:dyDescent="0.25">
      <c r="A83" s="201"/>
      <c r="B83" s="203"/>
      <c r="C83" s="35" t="s">
        <v>119</v>
      </c>
      <c r="D83" s="30"/>
      <c r="E83" s="30"/>
      <c r="F83" s="30"/>
      <c r="G83" s="30"/>
      <c r="H83" s="30"/>
      <c r="I83" s="30">
        <v>25</v>
      </c>
      <c r="J83" s="30">
        <v>27</v>
      </c>
      <c r="K83" s="30">
        <v>50</v>
      </c>
      <c r="L83" s="30"/>
      <c r="M83" s="30"/>
      <c r="N83" s="30"/>
      <c r="O83" s="30">
        <f t="shared" si="8"/>
        <v>102</v>
      </c>
    </row>
    <row r="84" spans="1:15" x14ac:dyDescent="0.25">
      <c r="A84" s="123">
        <v>12</v>
      </c>
      <c r="B84" s="185" t="s">
        <v>157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7"/>
    </row>
    <row r="85" spans="1:15" x14ac:dyDescent="0.25">
      <c r="A85" s="124"/>
      <c r="B85" s="188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90"/>
    </row>
    <row r="86" spans="1:15" x14ac:dyDescent="0.25">
      <c r="A86" s="177">
        <v>2</v>
      </c>
      <c r="B86" s="179" t="s">
        <v>158</v>
      </c>
      <c r="C86" s="35" t="s">
        <v>118</v>
      </c>
      <c r="D86" s="30"/>
      <c r="E86" s="30"/>
      <c r="F86" s="30"/>
      <c r="G86" s="30"/>
      <c r="H86" s="30">
        <v>0</v>
      </c>
      <c r="I86" s="30">
        <v>0</v>
      </c>
      <c r="J86" s="30">
        <v>0</v>
      </c>
      <c r="K86" s="30"/>
      <c r="L86" s="30"/>
      <c r="M86" s="30"/>
      <c r="N86" s="30">
        <v>0</v>
      </c>
      <c r="O86" s="30">
        <f t="shared" ref="O86:O101" si="9">SUM(D86:N86)</f>
        <v>0</v>
      </c>
    </row>
    <row r="87" spans="1:15" x14ac:dyDescent="0.25">
      <c r="A87" s="178"/>
      <c r="B87" s="180"/>
      <c r="C87" s="35" t="s">
        <v>119</v>
      </c>
      <c r="D87" s="30"/>
      <c r="E87" s="30"/>
      <c r="F87" s="30"/>
      <c r="G87" s="30"/>
      <c r="H87" s="30">
        <v>12</v>
      </c>
      <c r="I87" s="30">
        <v>15</v>
      </c>
      <c r="J87" s="30">
        <v>62</v>
      </c>
      <c r="K87" s="30"/>
      <c r="L87" s="30"/>
      <c r="M87" s="30"/>
      <c r="N87" s="30">
        <v>67</v>
      </c>
      <c r="O87" s="30">
        <f t="shared" si="9"/>
        <v>156</v>
      </c>
    </row>
    <row r="88" spans="1:15" x14ac:dyDescent="0.25">
      <c r="A88" s="177">
        <v>3</v>
      </c>
      <c r="B88" s="179" t="s">
        <v>159</v>
      </c>
      <c r="C88" s="35" t="s">
        <v>118</v>
      </c>
      <c r="D88" s="30"/>
      <c r="E88" s="30"/>
      <c r="F88" s="30"/>
      <c r="G88" s="30"/>
      <c r="H88" s="30">
        <v>0</v>
      </c>
      <c r="I88" s="30">
        <v>0</v>
      </c>
      <c r="J88" s="30">
        <v>0</v>
      </c>
      <c r="K88" s="30"/>
      <c r="L88" s="30"/>
      <c r="M88" s="30"/>
      <c r="N88" s="30"/>
      <c r="O88" s="30">
        <f t="shared" si="9"/>
        <v>0</v>
      </c>
    </row>
    <row r="89" spans="1:15" x14ac:dyDescent="0.25">
      <c r="A89" s="178"/>
      <c r="B89" s="180"/>
      <c r="C89" s="35" t="s">
        <v>119</v>
      </c>
      <c r="D89" s="30"/>
      <c r="E89" s="30"/>
      <c r="F89" s="30"/>
      <c r="G89" s="30"/>
      <c r="H89" s="30">
        <v>22</v>
      </c>
      <c r="I89" s="30">
        <v>41</v>
      </c>
      <c r="J89" s="30">
        <v>22</v>
      </c>
      <c r="K89" s="30"/>
      <c r="L89" s="30"/>
      <c r="M89" s="30"/>
      <c r="N89" s="30"/>
      <c r="O89" s="30">
        <f t="shared" si="9"/>
        <v>85</v>
      </c>
    </row>
    <row r="90" spans="1:15" x14ac:dyDescent="0.25">
      <c r="A90" s="201">
        <v>4</v>
      </c>
      <c r="B90" s="202" t="s">
        <v>160</v>
      </c>
      <c r="C90" s="35" t="s">
        <v>118</v>
      </c>
      <c r="D90" s="30"/>
      <c r="E90" s="30"/>
      <c r="F90" s="30"/>
      <c r="G90" s="30">
        <v>0</v>
      </c>
      <c r="H90" s="30">
        <v>0</v>
      </c>
      <c r="I90" s="30">
        <v>0</v>
      </c>
      <c r="J90" s="30"/>
      <c r="K90" s="30"/>
      <c r="L90" s="30"/>
      <c r="M90" s="30"/>
      <c r="N90" s="30">
        <v>0</v>
      </c>
      <c r="O90" s="30">
        <f t="shared" si="9"/>
        <v>0</v>
      </c>
    </row>
    <row r="91" spans="1:15" x14ac:dyDescent="0.25">
      <c r="A91" s="201"/>
      <c r="B91" s="203"/>
      <c r="C91" s="35" t="s">
        <v>119</v>
      </c>
      <c r="D91" s="30"/>
      <c r="E91" s="30"/>
      <c r="F91" s="30"/>
      <c r="G91" s="30">
        <v>16</v>
      </c>
      <c r="H91" s="30">
        <v>21</v>
      </c>
      <c r="I91" s="30">
        <v>33</v>
      </c>
      <c r="J91" s="30"/>
      <c r="K91" s="30"/>
      <c r="L91" s="30"/>
      <c r="M91" s="30"/>
      <c r="N91" s="30">
        <v>42</v>
      </c>
      <c r="O91" s="30">
        <f t="shared" si="9"/>
        <v>112</v>
      </c>
    </row>
    <row r="92" spans="1:15" x14ac:dyDescent="0.25">
      <c r="A92" s="177">
        <v>5</v>
      </c>
      <c r="B92" s="179" t="s">
        <v>161</v>
      </c>
      <c r="C92" s="35" t="s">
        <v>118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>
        <f t="shared" si="9"/>
        <v>0</v>
      </c>
    </row>
    <row r="93" spans="1:15" x14ac:dyDescent="0.25">
      <c r="A93" s="178"/>
      <c r="B93" s="180"/>
      <c r="C93" s="35" t="s">
        <v>119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>
        <f t="shared" si="9"/>
        <v>0</v>
      </c>
    </row>
    <row r="94" spans="1:15" x14ac:dyDescent="0.25">
      <c r="A94" s="177">
        <v>6</v>
      </c>
      <c r="B94" s="179" t="s">
        <v>162</v>
      </c>
      <c r="C94" s="35" t="s">
        <v>118</v>
      </c>
      <c r="D94" s="30"/>
      <c r="E94" s="30"/>
      <c r="F94" s="30"/>
      <c r="G94" s="30"/>
      <c r="H94" s="30"/>
      <c r="I94" s="30">
        <v>17</v>
      </c>
      <c r="J94" s="30">
        <v>22</v>
      </c>
      <c r="K94" s="30"/>
      <c r="L94" s="30"/>
      <c r="M94" s="30"/>
      <c r="N94" s="30">
        <v>34</v>
      </c>
      <c r="O94" s="30">
        <f t="shared" si="9"/>
        <v>73</v>
      </c>
    </row>
    <row r="95" spans="1:15" x14ac:dyDescent="0.25">
      <c r="A95" s="178"/>
      <c r="B95" s="180"/>
      <c r="C95" s="35" t="s">
        <v>119</v>
      </c>
      <c r="D95" s="30"/>
      <c r="E95" s="30"/>
      <c r="F95" s="30"/>
      <c r="G95" s="30"/>
      <c r="H95" s="30"/>
      <c r="I95" s="30">
        <v>0</v>
      </c>
      <c r="J95" s="30">
        <v>5</v>
      </c>
      <c r="K95" s="30"/>
      <c r="L95" s="30"/>
      <c r="M95" s="30"/>
      <c r="N95" s="30">
        <v>14</v>
      </c>
      <c r="O95" s="30">
        <f t="shared" si="9"/>
        <v>19</v>
      </c>
    </row>
    <row r="96" spans="1:15" x14ac:dyDescent="0.25">
      <c r="A96" s="201">
        <v>7</v>
      </c>
      <c r="B96" s="202" t="s">
        <v>163</v>
      </c>
      <c r="C96" s="35" t="s">
        <v>118</v>
      </c>
      <c r="D96" s="30"/>
      <c r="E96" s="30"/>
      <c r="F96" s="30"/>
      <c r="G96" s="30"/>
      <c r="H96" s="30"/>
      <c r="I96" s="30">
        <v>16</v>
      </c>
      <c r="J96" s="30">
        <v>27</v>
      </c>
      <c r="K96" s="30">
        <v>32</v>
      </c>
      <c r="L96" s="30">
        <v>41</v>
      </c>
      <c r="M96" s="30">
        <v>52</v>
      </c>
      <c r="N96" s="30">
        <v>82</v>
      </c>
      <c r="O96" s="30">
        <f t="shared" si="9"/>
        <v>250</v>
      </c>
    </row>
    <row r="97" spans="1:15" x14ac:dyDescent="0.25">
      <c r="A97" s="201"/>
      <c r="B97" s="203"/>
      <c r="C97" s="35" t="s">
        <v>119</v>
      </c>
      <c r="D97" s="30"/>
      <c r="E97" s="30"/>
      <c r="F97" s="30"/>
      <c r="G97" s="30"/>
      <c r="H97" s="30"/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f t="shared" si="9"/>
        <v>0</v>
      </c>
    </row>
    <row r="98" spans="1:15" x14ac:dyDescent="0.25">
      <c r="A98" s="177">
        <v>8</v>
      </c>
      <c r="B98" s="179" t="s">
        <v>164</v>
      </c>
      <c r="C98" s="35" t="s">
        <v>118</v>
      </c>
      <c r="D98" s="30"/>
      <c r="E98" s="30"/>
      <c r="F98" s="30"/>
      <c r="G98" s="30"/>
      <c r="H98" s="30"/>
      <c r="I98" s="30">
        <v>17</v>
      </c>
      <c r="J98" s="30">
        <v>28</v>
      </c>
      <c r="K98" s="30">
        <v>39</v>
      </c>
      <c r="L98" s="30">
        <v>22</v>
      </c>
      <c r="M98" s="30"/>
      <c r="N98" s="30">
        <v>74</v>
      </c>
      <c r="O98" s="30">
        <f t="shared" si="9"/>
        <v>180</v>
      </c>
    </row>
    <row r="99" spans="1:15" x14ac:dyDescent="0.25">
      <c r="A99" s="178"/>
      <c r="B99" s="180"/>
      <c r="C99" s="35" t="s">
        <v>119</v>
      </c>
      <c r="D99" s="30"/>
      <c r="E99" s="30"/>
      <c r="F99" s="30"/>
      <c r="G99" s="30"/>
      <c r="H99" s="30"/>
      <c r="I99" s="30">
        <v>16</v>
      </c>
      <c r="J99" s="30">
        <v>18</v>
      </c>
      <c r="K99" s="30">
        <v>32</v>
      </c>
      <c r="L99" s="30">
        <v>21</v>
      </c>
      <c r="M99" s="30"/>
      <c r="N99" s="30">
        <v>47</v>
      </c>
      <c r="O99" s="30">
        <f t="shared" si="9"/>
        <v>134</v>
      </c>
    </row>
    <row r="100" spans="1:15" x14ac:dyDescent="0.25">
      <c r="A100" s="201">
        <v>9</v>
      </c>
      <c r="B100" s="202" t="s">
        <v>165</v>
      </c>
      <c r="C100" s="35" t="s">
        <v>118</v>
      </c>
      <c r="D100" s="30"/>
      <c r="E100" s="30"/>
      <c r="F100" s="30"/>
      <c r="G100" s="30"/>
      <c r="H100" s="30">
        <v>0</v>
      </c>
      <c r="I100" s="30">
        <v>0</v>
      </c>
      <c r="J100" s="30">
        <v>0</v>
      </c>
      <c r="K100" s="30">
        <v>0</v>
      </c>
      <c r="L100" s="30"/>
      <c r="M100" s="30"/>
      <c r="N100" s="30">
        <v>0</v>
      </c>
      <c r="O100" s="30">
        <f t="shared" si="9"/>
        <v>0</v>
      </c>
    </row>
    <row r="101" spans="1:15" x14ac:dyDescent="0.25">
      <c r="A101" s="201"/>
      <c r="B101" s="203"/>
      <c r="C101" s="35" t="s">
        <v>119</v>
      </c>
      <c r="D101" s="30"/>
      <c r="E101" s="30"/>
      <c r="F101" s="30"/>
      <c r="G101" s="30"/>
      <c r="H101" s="30">
        <v>20</v>
      </c>
      <c r="I101" s="30">
        <v>32</v>
      </c>
      <c r="J101" s="30">
        <v>23</v>
      </c>
      <c r="K101" s="30">
        <v>18</v>
      </c>
      <c r="L101" s="30"/>
      <c r="M101" s="30"/>
      <c r="N101" s="30">
        <v>69</v>
      </c>
      <c r="O101" s="30">
        <f t="shared" si="9"/>
        <v>162</v>
      </c>
    </row>
    <row r="102" spans="1:15" x14ac:dyDescent="0.25">
      <c r="A102" s="123">
        <v>15</v>
      </c>
      <c r="B102" s="185" t="s">
        <v>166</v>
      </c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7"/>
    </row>
    <row r="103" spans="1:15" x14ac:dyDescent="0.25">
      <c r="A103" s="124"/>
      <c r="B103" s="188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90"/>
    </row>
    <row r="104" spans="1:15" x14ac:dyDescent="0.25">
      <c r="A104" s="177">
        <v>4</v>
      </c>
      <c r="B104" s="179" t="s">
        <v>167</v>
      </c>
      <c r="C104" s="35" t="s">
        <v>118</v>
      </c>
      <c r="D104" s="30"/>
      <c r="E104" s="30"/>
      <c r="F104" s="30"/>
      <c r="G104" s="30"/>
      <c r="H104" s="30"/>
      <c r="I104" s="30"/>
      <c r="J104" s="30">
        <v>42</v>
      </c>
      <c r="K104" s="30">
        <v>51</v>
      </c>
      <c r="L104" s="30">
        <v>77</v>
      </c>
      <c r="M104" s="30">
        <v>89</v>
      </c>
      <c r="N104" s="30">
        <v>156</v>
      </c>
      <c r="O104" s="30">
        <f t="shared" ref="O104:O105" si="10">SUM(D104:N104)</f>
        <v>415</v>
      </c>
    </row>
    <row r="105" spans="1:15" x14ac:dyDescent="0.25">
      <c r="A105" s="178"/>
      <c r="B105" s="180"/>
      <c r="C105" s="35" t="s">
        <v>119</v>
      </c>
      <c r="D105" s="30"/>
      <c r="E105" s="30"/>
      <c r="F105" s="30"/>
      <c r="G105" s="30"/>
      <c r="H105" s="30"/>
      <c r="I105" s="30"/>
      <c r="J105" s="30">
        <v>17</v>
      </c>
      <c r="K105" s="30">
        <v>26</v>
      </c>
      <c r="L105" s="30">
        <v>41</v>
      </c>
      <c r="M105" s="30">
        <v>55</v>
      </c>
      <c r="N105" s="30">
        <v>76</v>
      </c>
      <c r="O105" s="30">
        <f t="shared" si="10"/>
        <v>215</v>
      </c>
    </row>
    <row r="106" spans="1:15" x14ac:dyDescent="0.25">
      <c r="A106" s="123">
        <v>19</v>
      </c>
      <c r="B106" s="185" t="s">
        <v>168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7"/>
    </row>
    <row r="107" spans="1:15" x14ac:dyDescent="0.25">
      <c r="A107" s="124"/>
      <c r="B107" s="188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90"/>
    </row>
    <row r="108" spans="1:15" x14ac:dyDescent="0.25">
      <c r="A108" s="177">
        <v>4</v>
      </c>
      <c r="B108" s="179" t="s">
        <v>169</v>
      </c>
      <c r="C108" s="35" t="s">
        <v>118</v>
      </c>
      <c r="D108" s="30"/>
      <c r="E108" s="30"/>
      <c r="F108" s="30"/>
      <c r="G108" s="30"/>
      <c r="H108" s="37"/>
      <c r="I108" s="30">
        <v>39</v>
      </c>
      <c r="J108" s="30">
        <v>81</v>
      </c>
      <c r="K108" s="30">
        <v>105</v>
      </c>
      <c r="L108" s="30">
        <v>86</v>
      </c>
      <c r="M108" s="30"/>
      <c r="N108" s="30">
        <v>219</v>
      </c>
      <c r="O108" s="30">
        <f t="shared" ref="O108:O109" si="11">SUM(D108:N108)</f>
        <v>530</v>
      </c>
    </row>
    <row r="109" spans="1:15" x14ac:dyDescent="0.25">
      <c r="A109" s="178"/>
      <c r="B109" s="180"/>
      <c r="C109" s="35" t="s">
        <v>119</v>
      </c>
      <c r="D109" s="30"/>
      <c r="E109" s="30"/>
      <c r="F109" s="30"/>
      <c r="G109" s="30"/>
      <c r="H109" s="37"/>
      <c r="I109" s="30">
        <v>32</v>
      </c>
      <c r="J109" s="30">
        <v>72</v>
      </c>
      <c r="K109" s="30">
        <v>69</v>
      </c>
      <c r="L109" s="30">
        <v>46</v>
      </c>
      <c r="M109" s="30"/>
      <c r="N109" s="30">
        <v>115</v>
      </c>
      <c r="O109" s="30">
        <f t="shared" si="11"/>
        <v>334</v>
      </c>
    </row>
    <row r="110" spans="1:15" x14ac:dyDescent="0.25">
      <c r="A110" s="123">
        <v>20</v>
      </c>
      <c r="B110" s="185" t="s">
        <v>170</v>
      </c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7"/>
    </row>
    <row r="111" spans="1:15" x14ac:dyDescent="0.25">
      <c r="A111" s="124"/>
      <c r="B111" s="188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90"/>
    </row>
    <row r="112" spans="1:15" x14ac:dyDescent="0.25">
      <c r="A112" s="177">
        <v>3</v>
      </c>
      <c r="B112" s="179" t="s">
        <v>171</v>
      </c>
      <c r="C112" s="35" t="s">
        <v>118</v>
      </c>
      <c r="D112" s="30"/>
      <c r="E112" s="30"/>
      <c r="F112" s="30"/>
      <c r="G112" s="30">
        <v>46</v>
      </c>
      <c r="H112" s="30">
        <v>50</v>
      </c>
      <c r="I112" s="30">
        <v>61</v>
      </c>
      <c r="J112" s="30">
        <v>72</v>
      </c>
      <c r="K112" s="30"/>
      <c r="L112" s="30"/>
      <c r="M112" s="30"/>
      <c r="N112" s="30">
        <v>74</v>
      </c>
      <c r="O112" s="30">
        <f t="shared" ref="O112:O113" si="12">SUM(D112:N112)</f>
        <v>303</v>
      </c>
    </row>
    <row r="113" spans="1:15" x14ac:dyDescent="0.25">
      <c r="A113" s="178"/>
      <c r="B113" s="180"/>
      <c r="C113" s="35" t="s">
        <v>119</v>
      </c>
      <c r="D113" s="30"/>
      <c r="E113" s="30"/>
      <c r="F113" s="30"/>
      <c r="G113" s="30">
        <v>26</v>
      </c>
      <c r="H113" s="30">
        <v>34</v>
      </c>
      <c r="I113" s="30">
        <v>28</v>
      </c>
      <c r="J113" s="30">
        <v>32</v>
      </c>
      <c r="K113" s="30"/>
      <c r="L113" s="30"/>
      <c r="M113" s="30"/>
      <c r="N113" s="30">
        <v>52</v>
      </c>
      <c r="O113" s="30">
        <f t="shared" si="12"/>
        <v>172</v>
      </c>
    </row>
    <row r="114" spans="1:15" x14ac:dyDescent="0.25">
      <c r="A114" s="123">
        <v>21</v>
      </c>
      <c r="B114" s="185" t="s">
        <v>172</v>
      </c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7"/>
    </row>
    <row r="115" spans="1:15" x14ac:dyDescent="0.25">
      <c r="A115" s="124"/>
      <c r="B115" s="188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90"/>
    </row>
    <row r="116" spans="1:15" x14ac:dyDescent="0.25">
      <c r="A116" s="177">
        <v>1</v>
      </c>
      <c r="B116" s="179" t="s">
        <v>173</v>
      </c>
      <c r="C116" s="35" t="s">
        <v>118</v>
      </c>
      <c r="D116" s="30"/>
      <c r="E116" s="30"/>
      <c r="F116" s="30"/>
      <c r="G116" s="30"/>
      <c r="H116" s="22"/>
      <c r="I116" s="30">
        <v>0</v>
      </c>
      <c r="J116" s="30">
        <v>0</v>
      </c>
      <c r="K116" s="30">
        <v>0</v>
      </c>
      <c r="L116" s="30"/>
      <c r="M116" s="30"/>
      <c r="N116" s="30">
        <v>0</v>
      </c>
      <c r="O116" s="30">
        <f t="shared" ref="O116:O121" si="13">SUM(D116:N116)</f>
        <v>0</v>
      </c>
    </row>
    <row r="117" spans="1:15" x14ac:dyDescent="0.25">
      <c r="A117" s="178"/>
      <c r="B117" s="180"/>
      <c r="C117" s="35" t="s">
        <v>119</v>
      </c>
      <c r="D117" s="30"/>
      <c r="E117" s="30"/>
      <c r="F117" s="30"/>
      <c r="G117" s="30"/>
      <c r="H117" s="22"/>
      <c r="I117" s="30">
        <v>14</v>
      </c>
      <c r="J117" s="30">
        <v>27</v>
      </c>
      <c r="K117" s="30">
        <v>29</v>
      </c>
      <c r="L117" s="30"/>
      <c r="M117" s="30"/>
      <c r="N117" s="30">
        <v>51</v>
      </c>
      <c r="O117" s="30">
        <f t="shared" si="13"/>
        <v>121</v>
      </c>
    </row>
    <row r="118" spans="1:15" x14ac:dyDescent="0.25">
      <c r="A118" s="177">
        <v>2</v>
      </c>
      <c r="B118" s="179" t="s">
        <v>174</v>
      </c>
      <c r="C118" s="35" t="s">
        <v>118</v>
      </c>
      <c r="D118" s="30"/>
      <c r="E118" s="30"/>
      <c r="F118" s="30"/>
      <c r="G118" s="30"/>
      <c r="H118" s="22"/>
      <c r="I118" s="30">
        <v>55</v>
      </c>
      <c r="J118" s="30">
        <v>72</v>
      </c>
      <c r="K118" s="30">
        <v>146</v>
      </c>
      <c r="L118" s="30">
        <v>172</v>
      </c>
      <c r="M118" s="30"/>
      <c r="N118" s="30">
        <v>216</v>
      </c>
      <c r="O118" s="30">
        <f t="shared" si="13"/>
        <v>661</v>
      </c>
    </row>
    <row r="119" spans="1:15" x14ac:dyDescent="0.25">
      <c r="A119" s="178"/>
      <c r="B119" s="180"/>
      <c r="C119" s="35" t="s">
        <v>119</v>
      </c>
      <c r="D119" s="30"/>
      <c r="E119" s="30"/>
      <c r="F119" s="30"/>
      <c r="G119" s="30"/>
      <c r="H119" s="22"/>
      <c r="I119" s="30">
        <v>41</v>
      </c>
      <c r="J119" s="30">
        <v>29</v>
      </c>
      <c r="K119" s="30">
        <v>92</v>
      </c>
      <c r="L119" s="30">
        <v>75</v>
      </c>
      <c r="M119" s="30"/>
      <c r="N119" s="30">
        <v>152</v>
      </c>
      <c r="O119" s="30">
        <f t="shared" si="13"/>
        <v>389</v>
      </c>
    </row>
    <row r="120" spans="1:15" x14ac:dyDescent="0.25">
      <c r="A120" s="177" t="s">
        <v>175</v>
      </c>
      <c r="B120" s="194" t="s">
        <v>176</v>
      </c>
      <c r="C120" s="35" t="s">
        <v>118</v>
      </c>
      <c r="D120" s="30"/>
      <c r="E120" s="30"/>
      <c r="F120" s="30"/>
      <c r="G120" s="30"/>
      <c r="H120" s="22"/>
      <c r="I120" s="30"/>
      <c r="J120" s="30"/>
      <c r="K120" s="30"/>
      <c r="L120" s="30"/>
      <c r="M120" s="30"/>
      <c r="N120" s="30"/>
      <c r="O120" s="30">
        <f t="shared" si="13"/>
        <v>0</v>
      </c>
    </row>
    <row r="121" spans="1:15" x14ac:dyDescent="0.25">
      <c r="A121" s="178"/>
      <c r="B121" s="200"/>
      <c r="C121" s="35" t="s">
        <v>119</v>
      </c>
      <c r="D121" s="30"/>
      <c r="E121" s="30"/>
      <c r="F121" s="30"/>
      <c r="G121" s="30"/>
      <c r="H121" s="22"/>
      <c r="I121" s="30"/>
      <c r="J121" s="30"/>
      <c r="K121" s="30"/>
      <c r="L121" s="30"/>
      <c r="M121" s="30"/>
      <c r="N121" s="30"/>
      <c r="O121" s="30">
        <f t="shared" si="13"/>
        <v>0</v>
      </c>
    </row>
    <row r="122" spans="1:15" x14ac:dyDescent="0.25">
      <c r="A122" s="123">
        <v>22</v>
      </c>
      <c r="B122" s="185" t="s">
        <v>177</v>
      </c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7"/>
    </row>
    <row r="123" spans="1:15" x14ac:dyDescent="0.25">
      <c r="A123" s="124"/>
      <c r="B123" s="188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90"/>
    </row>
    <row r="124" spans="1:15" x14ac:dyDescent="0.25">
      <c r="A124" s="177">
        <v>3</v>
      </c>
      <c r="B124" s="179" t="s">
        <v>178</v>
      </c>
      <c r="C124" s="35" t="s">
        <v>118</v>
      </c>
      <c r="D124" s="30"/>
      <c r="E124" s="30"/>
      <c r="F124" s="30">
        <v>18</v>
      </c>
      <c r="G124" s="30">
        <v>26</v>
      </c>
      <c r="H124" s="30">
        <v>31</v>
      </c>
      <c r="I124" s="30">
        <v>46</v>
      </c>
      <c r="J124" s="30">
        <v>55</v>
      </c>
      <c r="K124" s="30">
        <v>46</v>
      </c>
      <c r="L124" s="30">
        <v>41</v>
      </c>
      <c r="M124" s="30"/>
      <c r="N124" s="30">
        <v>96</v>
      </c>
      <c r="O124" s="30">
        <f t="shared" ref="O124:O125" si="14">SUM(D124:N124)</f>
        <v>359</v>
      </c>
    </row>
    <row r="125" spans="1:15" x14ac:dyDescent="0.25">
      <c r="A125" s="178"/>
      <c r="B125" s="180"/>
      <c r="C125" s="35" t="s">
        <v>119</v>
      </c>
      <c r="D125" s="30"/>
      <c r="E125" s="30"/>
      <c r="F125" s="30">
        <v>12</v>
      </c>
      <c r="G125" s="30">
        <v>17</v>
      </c>
      <c r="H125" s="30">
        <v>32</v>
      </c>
      <c r="I125" s="30">
        <v>26</v>
      </c>
      <c r="J125" s="30">
        <v>27</v>
      </c>
      <c r="K125" s="30">
        <v>34</v>
      </c>
      <c r="L125" s="30">
        <v>72</v>
      </c>
      <c r="M125" s="30"/>
      <c r="N125" s="30">
        <v>61</v>
      </c>
      <c r="O125" s="30">
        <f t="shared" si="14"/>
        <v>281</v>
      </c>
    </row>
    <row r="126" spans="1:15" x14ac:dyDescent="0.25">
      <c r="A126" s="123">
        <v>23</v>
      </c>
      <c r="B126" s="185" t="s">
        <v>179</v>
      </c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7"/>
    </row>
    <row r="127" spans="1:15" x14ac:dyDescent="0.25">
      <c r="A127" s="124"/>
      <c r="B127" s="188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90"/>
    </row>
    <row r="128" spans="1:15" x14ac:dyDescent="0.25">
      <c r="A128" s="177">
        <v>1</v>
      </c>
      <c r="B128" s="179" t="s">
        <v>180</v>
      </c>
      <c r="C128" s="35" t="s">
        <v>118</v>
      </c>
      <c r="D128" s="30"/>
      <c r="E128" s="30"/>
      <c r="F128" s="30"/>
      <c r="G128" s="30"/>
      <c r="H128" s="30">
        <v>8</v>
      </c>
      <c r="I128" s="30">
        <v>7</v>
      </c>
      <c r="J128" s="30">
        <v>9</v>
      </c>
      <c r="K128" s="30">
        <v>6</v>
      </c>
      <c r="L128" s="30"/>
      <c r="M128" s="30"/>
      <c r="N128" s="30">
        <v>51</v>
      </c>
      <c r="O128" s="30">
        <f t="shared" ref="O128:O129" si="15">SUM(D128:N128)</f>
        <v>81</v>
      </c>
    </row>
    <row r="129" spans="1:15" x14ac:dyDescent="0.25">
      <c r="A129" s="178"/>
      <c r="B129" s="180"/>
      <c r="C129" s="35" t="s">
        <v>119</v>
      </c>
      <c r="D129" s="30"/>
      <c r="E129" s="30"/>
      <c r="F129" s="30"/>
      <c r="G129" s="30"/>
      <c r="H129" s="30">
        <v>9</v>
      </c>
      <c r="I129" s="30">
        <v>7</v>
      </c>
      <c r="J129" s="30">
        <v>18</v>
      </c>
      <c r="K129" s="30">
        <v>12</v>
      </c>
      <c r="L129" s="30"/>
      <c r="M129" s="30"/>
      <c r="N129" s="30">
        <v>22</v>
      </c>
      <c r="O129" s="30">
        <f t="shared" si="15"/>
        <v>68</v>
      </c>
    </row>
    <row r="130" spans="1:15" x14ac:dyDescent="0.25">
      <c r="A130" s="123">
        <v>24</v>
      </c>
      <c r="B130" s="185" t="s">
        <v>181</v>
      </c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7"/>
    </row>
    <row r="131" spans="1:15" x14ac:dyDescent="0.25">
      <c r="A131" s="124"/>
      <c r="B131" s="188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90"/>
    </row>
    <row r="132" spans="1:15" x14ac:dyDescent="0.25">
      <c r="A132" s="177">
        <v>2</v>
      </c>
      <c r="B132" s="179" t="s">
        <v>182</v>
      </c>
      <c r="C132" s="35" t="s">
        <v>118</v>
      </c>
      <c r="D132" s="30"/>
      <c r="E132" s="30">
        <v>26</v>
      </c>
      <c r="F132" s="30">
        <v>22</v>
      </c>
      <c r="G132" s="30">
        <v>31</v>
      </c>
      <c r="H132" s="30">
        <v>46</v>
      </c>
      <c r="I132" s="30">
        <v>18</v>
      </c>
      <c r="J132" s="30"/>
      <c r="K132" s="30">
        <v>21</v>
      </c>
      <c r="L132" s="30"/>
      <c r="M132" s="30"/>
      <c r="N132" s="30">
        <v>82</v>
      </c>
      <c r="O132" s="30">
        <f t="shared" ref="O132:O138" si="16">SUM(D132:N132)</f>
        <v>246</v>
      </c>
    </row>
    <row r="133" spans="1:15" x14ac:dyDescent="0.25">
      <c r="A133" s="178"/>
      <c r="B133" s="180"/>
      <c r="C133" s="35" t="s">
        <v>119</v>
      </c>
      <c r="D133" s="30"/>
      <c r="E133" s="30">
        <v>12</v>
      </c>
      <c r="F133" s="30">
        <v>17</v>
      </c>
      <c r="G133" s="30">
        <v>27</v>
      </c>
      <c r="H133" s="30">
        <v>30</v>
      </c>
      <c r="I133" s="30">
        <v>18</v>
      </c>
      <c r="J133" s="30"/>
      <c r="K133" s="30">
        <v>41</v>
      </c>
      <c r="L133" s="30"/>
      <c r="M133" s="30"/>
      <c r="N133" s="30">
        <v>56</v>
      </c>
      <c r="O133" s="30">
        <f t="shared" si="16"/>
        <v>201</v>
      </c>
    </row>
    <row r="134" spans="1:15" x14ac:dyDescent="0.25">
      <c r="A134" s="177">
        <v>3</v>
      </c>
      <c r="B134" s="179" t="s">
        <v>183</v>
      </c>
      <c r="C134" s="35" t="s">
        <v>118</v>
      </c>
      <c r="D134" s="30"/>
      <c r="E134" s="30">
        <v>20</v>
      </c>
      <c r="F134" s="30">
        <v>32</v>
      </c>
      <c r="G134" s="30">
        <v>18</v>
      </c>
      <c r="H134" s="30">
        <v>41</v>
      </c>
      <c r="I134" s="30">
        <v>26</v>
      </c>
      <c r="J134" s="30"/>
      <c r="K134" s="30"/>
      <c r="L134" s="30"/>
      <c r="M134" s="30"/>
      <c r="N134" s="30">
        <v>106</v>
      </c>
      <c r="O134" s="30">
        <f t="shared" si="16"/>
        <v>243</v>
      </c>
    </row>
    <row r="135" spans="1:15" x14ac:dyDescent="0.25">
      <c r="A135" s="178"/>
      <c r="B135" s="180"/>
      <c r="C135" s="35" t="s">
        <v>119</v>
      </c>
      <c r="D135" s="30"/>
      <c r="E135" s="30">
        <v>31</v>
      </c>
      <c r="F135" s="30">
        <v>22</v>
      </c>
      <c r="G135" s="30">
        <v>23</v>
      </c>
      <c r="H135" s="30">
        <v>27</v>
      </c>
      <c r="I135" s="30">
        <v>7</v>
      </c>
      <c r="J135" s="30"/>
      <c r="K135" s="30"/>
      <c r="L135" s="30"/>
      <c r="M135" s="30"/>
      <c r="N135" s="30">
        <v>86</v>
      </c>
      <c r="O135" s="30">
        <f t="shared" si="16"/>
        <v>196</v>
      </c>
    </row>
    <row r="136" spans="1:15" x14ac:dyDescent="0.25">
      <c r="A136" s="38">
        <v>27</v>
      </c>
      <c r="B136" s="195" t="s">
        <v>184</v>
      </c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</row>
    <row r="137" spans="1:15" x14ac:dyDescent="0.25">
      <c r="A137" s="196">
        <v>2</v>
      </c>
      <c r="B137" s="198" t="s">
        <v>185</v>
      </c>
      <c r="C137" s="35" t="s">
        <v>118</v>
      </c>
      <c r="D137" s="35"/>
      <c r="E137" s="35"/>
      <c r="F137" s="35"/>
      <c r="G137" s="35"/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f t="shared" si="16"/>
        <v>0</v>
      </c>
    </row>
    <row r="138" spans="1:15" x14ac:dyDescent="0.25">
      <c r="A138" s="197"/>
      <c r="B138" s="199"/>
      <c r="C138" s="35" t="s">
        <v>119</v>
      </c>
      <c r="D138" s="35"/>
      <c r="E138" s="35"/>
      <c r="F138" s="35"/>
      <c r="G138" s="35"/>
      <c r="H138" s="30">
        <v>22</v>
      </c>
      <c r="I138" s="30">
        <v>36</v>
      </c>
      <c r="J138" s="30">
        <v>41</v>
      </c>
      <c r="K138" s="30">
        <v>52</v>
      </c>
      <c r="L138" s="30">
        <v>76</v>
      </c>
      <c r="M138" s="30"/>
      <c r="N138" s="30">
        <v>42</v>
      </c>
      <c r="O138" s="30">
        <f t="shared" si="16"/>
        <v>269</v>
      </c>
    </row>
    <row r="139" spans="1:15" x14ac:dyDescent="0.25">
      <c r="A139" s="123">
        <v>28</v>
      </c>
      <c r="B139" s="185" t="s">
        <v>186</v>
      </c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7"/>
    </row>
    <row r="140" spans="1:15" x14ac:dyDescent="0.25">
      <c r="A140" s="124"/>
      <c r="B140" s="188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90"/>
    </row>
    <row r="141" spans="1:15" x14ac:dyDescent="0.25">
      <c r="A141" s="177">
        <v>1</v>
      </c>
      <c r="B141" s="179" t="s">
        <v>187</v>
      </c>
      <c r="C141" s="35" t="s">
        <v>118</v>
      </c>
      <c r="D141" s="30"/>
      <c r="E141" s="30"/>
      <c r="F141" s="30"/>
      <c r="G141" s="30"/>
      <c r="H141" s="22"/>
      <c r="I141" s="30"/>
      <c r="J141" s="30">
        <v>61</v>
      </c>
      <c r="K141" s="30">
        <v>81</v>
      </c>
      <c r="L141" s="30">
        <v>92</v>
      </c>
      <c r="M141" s="30">
        <v>74</v>
      </c>
      <c r="N141" s="30">
        <v>75</v>
      </c>
      <c r="O141" s="30">
        <f t="shared" ref="O141:O144" si="17">SUM(D141:N141)</f>
        <v>383</v>
      </c>
    </row>
    <row r="142" spans="1:15" x14ac:dyDescent="0.25">
      <c r="A142" s="178"/>
      <c r="B142" s="180"/>
      <c r="C142" s="35" t="s">
        <v>119</v>
      </c>
      <c r="D142" s="30"/>
      <c r="E142" s="30"/>
      <c r="F142" s="30"/>
      <c r="G142" s="30"/>
      <c r="H142" s="22"/>
      <c r="I142" s="30"/>
      <c r="J142" s="30">
        <v>31</v>
      </c>
      <c r="K142" s="30">
        <v>27</v>
      </c>
      <c r="L142" s="30">
        <v>17</v>
      </c>
      <c r="M142" s="30">
        <v>22</v>
      </c>
      <c r="N142" s="30">
        <v>27</v>
      </c>
      <c r="O142" s="30">
        <f t="shared" si="17"/>
        <v>124</v>
      </c>
    </row>
    <row r="143" spans="1:15" x14ac:dyDescent="0.25">
      <c r="A143" s="177">
        <v>2</v>
      </c>
      <c r="B143" s="179" t="s">
        <v>188</v>
      </c>
      <c r="C143" s="35" t="s">
        <v>118</v>
      </c>
      <c r="D143" s="30"/>
      <c r="E143" s="30"/>
      <c r="F143" s="30"/>
      <c r="G143" s="30"/>
      <c r="H143" s="22"/>
      <c r="I143" s="30">
        <v>41</v>
      </c>
      <c r="J143" s="30">
        <v>40</v>
      </c>
      <c r="K143" s="30">
        <v>76</v>
      </c>
      <c r="L143" s="30">
        <v>41</v>
      </c>
      <c r="M143" s="30">
        <v>40</v>
      </c>
      <c r="N143" s="30">
        <v>89</v>
      </c>
      <c r="O143" s="30">
        <f t="shared" si="17"/>
        <v>327</v>
      </c>
    </row>
    <row r="144" spans="1:15" x14ac:dyDescent="0.25">
      <c r="A144" s="178"/>
      <c r="B144" s="180"/>
      <c r="C144" s="35" t="s">
        <v>119</v>
      </c>
      <c r="D144" s="30"/>
      <c r="E144" s="30"/>
      <c r="F144" s="30"/>
      <c r="G144" s="30"/>
      <c r="H144" s="22"/>
      <c r="I144" s="30">
        <v>12</v>
      </c>
      <c r="J144" s="30">
        <v>9</v>
      </c>
      <c r="K144" s="30">
        <v>31</v>
      </c>
      <c r="L144" s="30">
        <v>29</v>
      </c>
      <c r="M144" s="30">
        <v>28</v>
      </c>
      <c r="N144" s="30">
        <v>31</v>
      </c>
      <c r="O144" s="30">
        <f t="shared" si="17"/>
        <v>140</v>
      </c>
    </row>
    <row r="145" spans="1:15" x14ac:dyDescent="0.25">
      <c r="A145" s="123">
        <v>31</v>
      </c>
      <c r="B145" s="185" t="s">
        <v>189</v>
      </c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7"/>
    </row>
    <row r="146" spans="1:15" x14ac:dyDescent="0.25">
      <c r="A146" s="124"/>
      <c r="B146" s="188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90"/>
    </row>
    <row r="147" spans="1:15" x14ac:dyDescent="0.25">
      <c r="A147" s="177">
        <v>1</v>
      </c>
      <c r="B147" s="179" t="s">
        <v>190</v>
      </c>
      <c r="C147" s="35" t="s">
        <v>118</v>
      </c>
      <c r="D147" s="30"/>
      <c r="E147" s="30"/>
      <c r="F147" s="30"/>
      <c r="G147" s="30"/>
      <c r="H147" s="22"/>
      <c r="I147" s="30"/>
      <c r="J147" s="30">
        <v>25</v>
      </c>
      <c r="K147" s="30">
        <v>92</v>
      </c>
      <c r="L147" s="30">
        <v>76</v>
      </c>
      <c r="M147" s="30">
        <v>81</v>
      </c>
      <c r="N147" s="30">
        <v>96</v>
      </c>
      <c r="O147" s="30">
        <f t="shared" ref="O147:O148" si="18">SUM(D147:N147)</f>
        <v>370</v>
      </c>
    </row>
    <row r="148" spans="1:15" x14ac:dyDescent="0.25">
      <c r="A148" s="178"/>
      <c r="B148" s="180"/>
      <c r="C148" s="35" t="s">
        <v>119</v>
      </c>
      <c r="D148" s="30"/>
      <c r="E148" s="30"/>
      <c r="F148" s="30"/>
      <c r="G148" s="30"/>
      <c r="H148" s="22"/>
      <c r="I148" s="30"/>
      <c r="J148" s="30">
        <v>12</v>
      </c>
      <c r="K148" s="30">
        <v>44</v>
      </c>
      <c r="L148" s="30">
        <v>31</v>
      </c>
      <c r="M148" s="30">
        <v>56</v>
      </c>
      <c r="N148" s="30">
        <v>61</v>
      </c>
      <c r="O148" s="30">
        <f t="shared" si="18"/>
        <v>204</v>
      </c>
    </row>
    <row r="149" spans="1:15" x14ac:dyDescent="0.25">
      <c r="A149" s="123">
        <v>33</v>
      </c>
      <c r="B149" s="185" t="s">
        <v>191</v>
      </c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7"/>
    </row>
    <row r="150" spans="1:15" x14ac:dyDescent="0.25">
      <c r="A150" s="124"/>
      <c r="B150" s="188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90"/>
    </row>
    <row r="151" spans="1:15" x14ac:dyDescent="0.25">
      <c r="A151" s="177">
        <v>1</v>
      </c>
      <c r="B151" s="179" t="s">
        <v>192</v>
      </c>
      <c r="C151" s="35" t="s">
        <v>118</v>
      </c>
      <c r="D151" s="30"/>
      <c r="E151" s="30"/>
      <c r="F151" s="30"/>
      <c r="G151" s="30"/>
      <c r="H151" s="22"/>
      <c r="I151" s="30">
        <v>12</v>
      </c>
      <c r="J151" s="30">
        <v>16</v>
      </c>
      <c r="K151" s="30">
        <v>15</v>
      </c>
      <c r="L151" s="30">
        <v>26</v>
      </c>
      <c r="M151" s="30"/>
      <c r="N151" s="30">
        <v>31</v>
      </c>
      <c r="O151" s="30">
        <f t="shared" ref="O151:O156" si="19">SUM(D151:N151)</f>
        <v>100</v>
      </c>
    </row>
    <row r="152" spans="1:15" x14ac:dyDescent="0.25">
      <c r="A152" s="178"/>
      <c r="B152" s="180"/>
      <c r="C152" s="35" t="s">
        <v>119</v>
      </c>
      <c r="D152" s="30"/>
      <c r="E152" s="30"/>
      <c r="F152" s="30"/>
      <c r="G152" s="30"/>
      <c r="H152" s="22"/>
      <c r="I152" s="30">
        <v>10</v>
      </c>
      <c r="J152" s="30">
        <v>17</v>
      </c>
      <c r="K152" s="30">
        <v>18</v>
      </c>
      <c r="L152" s="30">
        <v>22</v>
      </c>
      <c r="M152" s="30"/>
      <c r="N152" s="30">
        <v>23</v>
      </c>
      <c r="O152" s="30">
        <f t="shared" si="19"/>
        <v>90</v>
      </c>
    </row>
    <row r="153" spans="1:15" x14ac:dyDescent="0.25">
      <c r="A153" s="177">
        <v>3</v>
      </c>
      <c r="B153" s="179" t="s">
        <v>193</v>
      </c>
      <c r="C153" s="35" t="s">
        <v>118</v>
      </c>
      <c r="D153" s="30"/>
      <c r="E153" s="30"/>
      <c r="F153" s="30"/>
      <c r="G153" s="30"/>
      <c r="H153" s="30">
        <v>41</v>
      </c>
      <c r="I153" s="30">
        <v>44</v>
      </c>
      <c r="J153" s="30">
        <v>51</v>
      </c>
      <c r="K153" s="30">
        <v>44</v>
      </c>
      <c r="L153" s="30"/>
      <c r="M153" s="30"/>
      <c r="N153" s="30">
        <v>55</v>
      </c>
      <c r="O153" s="30">
        <f t="shared" si="19"/>
        <v>235</v>
      </c>
    </row>
    <row r="154" spans="1:15" x14ac:dyDescent="0.25">
      <c r="A154" s="178"/>
      <c r="B154" s="180"/>
      <c r="C154" s="35" t="s">
        <v>119</v>
      </c>
      <c r="D154" s="30"/>
      <c r="E154" s="30"/>
      <c r="F154" s="30"/>
      <c r="G154" s="30"/>
      <c r="H154" s="30">
        <v>15</v>
      </c>
      <c r="I154" s="30">
        <v>26</v>
      </c>
      <c r="J154" s="30">
        <v>29</v>
      </c>
      <c r="K154" s="30">
        <v>17</v>
      </c>
      <c r="L154" s="30"/>
      <c r="M154" s="30"/>
      <c r="N154" s="30">
        <v>42</v>
      </c>
      <c r="O154" s="30">
        <f t="shared" si="19"/>
        <v>129</v>
      </c>
    </row>
    <row r="155" spans="1:15" x14ac:dyDescent="0.25">
      <c r="A155" s="177">
        <v>4</v>
      </c>
      <c r="B155" s="179" t="s">
        <v>194</v>
      </c>
      <c r="C155" s="35" t="s">
        <v>118</v>
      </c>
      <c r="D155" s="30"/>
      <c r="E155" s="30"/>
      <c r="F155" s="30"/>
      <c r="G155" s="30"/>
      <c r="H155" s="22"/>
      <c r="I155" s="30"/>
      <c r="J155" s="30"/>
      <c r="K155" s="30"/>
      <c r="L155" s="30"/>
      <c r="M155" s="30"/>
      <c r="N155" s="30"/>
      <c r="O155" s="30">
        <f t="shared" si="19"/>
        <v>0</v>
      </c>
    </row>
    <row r="156" spans="1:15" x14ac:dyDescent="0.25">
      <c r="A156" s="178"/>
      <c r="B156" s="180"/>
      <c r="C156" s="35" t="s">
        <v>119</v>
      </c>
      <c r="D156" s="30"/>
      <c r="E156" s="30"/>
      <c r="F156" s="30"/>
      <c r="G156" s="30"/>
      <c r="H156" s="22"/>
      <c r="I156" s="30"/>
      <c r="J156" s="30"/>
      <c r="K156" s="30"/>
      <c r="L156" s="30"/>
      <c r="M156" s="30"/>
      <c r="N156" s="30"/>
      <c r="O156" s="30">
        <f t="shared" si="19"/>
        <v>0</v>
      </c>
    </row>
    <row r="157" spans="1:15" x14ac:dyDescent="0.25">
      <c r="A157" s="123">
        <v>34</v>
      </c>
      <c r="B157" s="185" t="s">
        <v>195</v>
      </c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7"/>
    </row>
    <row r="158" spans="1:15" x14ac:dyDescent="0.25">
      <c r="A158" s="124"/>
      <c r="B158" s="188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90"/>
    </row>
    <row r="159" spans="1:15" x14ac:dyDescent="0.25">
      <c r="A159" s="177">
        <v>1</v>
      </c>
      <c r="B159" s="179" t="s">
        <v>196</v>
      </c>
      <c r="C159" s="35" t="s">
        <v>118</v>
      </c>
      <c r="D159" s="30"/>
      <c r="E159" s="30"/>
      <c r="F159" s="30"/>
      <c r="G159" s="30"/>
      <c r="H159" s="30">
        <v>49</v>
      </c>
      <c r="I159" s="30">
        <v>41</v>
      </c>
      <c r="J159" s="30">
        <v>62</v>
      </c>
      <c r="K159" s="30">
        <v>49</v>
      </c>
      <c r="L159" s="30">
        <v>34</v>
      </c>
      <c r="M159" s="30"/>
      <c r="N159" s="30">
        <v>88</v>
      </c>
      <c r="O159" s="30">
        <f t="shared" ref="O159:O166" si="20">SUM(D159:N159)</f>
        <v>323</v>
      </c>
    </row>
    <row r="160" spans="1:15" x14ac:dyDescent="0.25">
      <c r="A160" s="178"/>
      <c r="B160" s="180"/>
      <c r="C160" s="35" t="s">
        <v>119</v>
      </c>
      <c r="D160" s="30"/>
      <c r="E160" s="30"/>
      <c r="F160" s="30"/>
      <c r="G160" s="30"/>
      <c r="H160" s="30">
        <v>12</v>
      </c>
      <c r="I160" s="30">
        <v>18</v>
      </c>
      <c r="J160" s="30">
        <v>31</v>
      </c>
      <c r="K160" s="30">
        <v>27</v>
      </c>
      <c r="L160" s="30">
        <v>26</v>
      </c>
      <c r="M160" s="30"/>
      <c r="N160" s="30">
        <v>72</v>
      </c>
      <c r="O160" s="30">
        <f t="shared" si="20"/>
        <v>186</v>
      </c>
    </row>
    <row r="161" spans="1:15" x14ac:dyDescent="0.25">
      <c r="A161" s="177">
        <v>2</v>
      </c>
      <c r="B161" s="179" t="s">
        <v>197</v>
      </c>
      <c r="C161" s="35" t="s">
        <v>118</v>
      </c>
      <c r="D161" s="30"/>
      <c r="E161" s="30"/>
      <c r="F161" s="30"/>
      <c r="G161" s="30"/>
      <c r="H161" s="22"/>
      <c r="I161" s="30"/>
      <c r="J161" s="30"/>
      <c r="K161" s="30">
        <v>81</v>
      </c>
      <c r="L161" s="30">
        <v>89</v>
      </c>
      <c r="M161" s="30">
        <v>81</v>
      </c>
      <c r="N161" s="30">
        <v>111</v>
      </c>
      <c r="O161" s="30">
        <f t="shared" si="20"/>
        <v>362</v>
      </c>
    </row>
    <row r="162" spans="1:15" x14ac:dyDescent="0.25">
      <c r="A162" s="178"/>
      <c r="B162" s="180"/>
      <c r="C162" s="35" t="s">
        <v>119</v>
      </c>
      <c r="D162" s="30"/>
      <c r="E162" s="30"/>
      <c r="F162" s="30"/>
      <c r="G162" s="30"/>
      <c r="H162" s="22"/>
      <c r="I162" s="30"/>
      <c r="J162" s="30"/>
      <c r="K162" s="30">
        <v>39</v>
      </c>
      <c r="L162" s="30">
        <v>51</v>
      </c>
      <c r="M162" s="30">
        <v>61</v>
      </c>
      <c r="N162" s="30">
        <v>76</v>
      </c>
      <c r="O162" s="30">
        <f t="shared" si="20"/>
        <v>227</v>
      </c>
    </row>
    <row r="163" spans="1:15" x14ac:dyDescent="0.25">
      <c r="A163" s="177">
        <v>3</v>
      </c>
      <c r="B163" s="179" t="s">
        <v>198</v>
      </c>
      <c r="C163" s="35" t="s">
        <v>118</v>
      </c>
      <c r="D163" s="30"/>
      <c r="E163" s="30"/>
      <c r="F163" s="30"/>
      <c r="G163" s="30"/>
      <c r="H163" s="22"/>
      <c r="I163" s="30"/>
      <c r="J163" s="30"/>
      <c r="K163" s="30"/>
      <c r="L163" s="30">
        <v>39</v>
      </c>
      <c r="M163" s="30">
        <v>105</v>
      </c>
      <c r="N163" s="30">
        <v>98</v>
      </c>
      <c r="O163" s="30">
        <f t="shared" si="20"/>
        <v>242</v>
      </c>
    </row>
    <row r="164" spans="1:15" x14ac:dyDescent="0.25">
      <c r="A164" s="178"/>
      <c r="B164" s="180"/>
      <c r="C164" s="35" t="s">
        <v>119</v>
      </c>
      <c r="D164" s="30"/>
      <c r="E164" s="30"/>
      <c r="F164" s="30"/>
      <c r="G164" s="30"/>
      <c r="H164" s="22"/>
      <c r="I164" s="30"/>
      <c r="J164" s="30"/>
      <c r="K164" s="30"/>
      <c r="L164" s="30">
        <v>51</v>
      </c>
      <c r="M164" s="30">
        <v>61</v>
      </c>
      <c r="N164" s="30">
        <v>49</v>
      </c>
      <c r="O164" s="30">
        <f t="shared" si="20"/>
        <v>161</v>
      </c>
    </row>
    <row r="165" spans="1:15" x14ac:dyDescent="0.25">
      <c r="A165" s="177">
        <v>4</v>
      </c>
      <c r="B165" s="179" t="s">
        <v>199</v>
      </c>
      <c r="C165" s="35" t="s">
        <v>118</v>
      </c>
      <c r="D165" s="30"/>
      <c r="E165" s="30"/>
      <c r="F165" s="30"/>
      <c r="G165" s="30"/>
      <c r="H165" s="22"/>
      <c r="I165" s="30"/>
      <c r="J165" s="30"/>
      <c r="K165" s="30">
        <v>45</v>
      </c>
      <c r="L165" s="30">
        <v>36</v>
      </c>
      <c r="M165" s="30">
        <v>41</v>
      </c>
      <c r="N165" s="30">
        <v>28</v>
      </c>
      <c r="O165" s="30">
        <f t="shared" si="20"/>
        <v>150</v>
      </c>
    </row>
    <row r="166" spans="1:15" x14ac:dyDescent="0.25">
      <c r="A166" s="178"/>
      <c r="B166" s="180"/>
      <c r="C166" s="35" t="s">
        <v>119</v>
      </c>
      <c r="D166" s="30"/>
      <c r="E166" s="30"/>
      <c r="F166" s="30"/>
      <c r="G166" s="30"/>
      <c r="H166" s="22"/>
      <c r="I166" s="30"/>
      <c r="J166" s="30"/>
      <c r="K166" s="30">
        <v>33</v>
      </c>
      <c r="L166" s="30">
        <v>41</v>
      </c>
      <c r="M166" s="30">
        <v>30</v>
      </c>
      <c r="N166" s="30">
        <v>49</v>
      </c>
      <c r="O166" s="30">
        <f t="shared" si="20"/>
        <v>153</v>
      </c>
    </row>
    <row r="167" spans="1:15" x14ac:dyDescent="0.25">
      <c r="A167" s="123">
        <v>35</v>
      </c>
      <c r="B167" s="185" t="s">
        <v>200</v>
      </c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7"/>
    </row>
    <row r="168" spans="1:15" x14ac:dyDescent="0.25">
      <c r="A168" s="124"/>
      <c r="B168" s="188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90"/>
    </row>
    <row r="169" spans="1:15" x14ac:dyDescent="0.25">
      <c r="A169" s="177">
        <v>1</v>
      </c>
      <c r="B169" s="179" t="s">
        <v>201</v>
      </c>
      <c r="C169" s="35" t="s">
        <v>118</v>
      </c>
      <c r="D169" s="30"/>
      <c r="E169" s="30"/>
      <c r="F169" s="30"/>
      <c r="G169" s="30"/>
      <c r="H169" s="22"/>
      <c r="I169" s="30"/>
      <c r="J169" s="30"/>
      <c r="K169" s="30"/>
      <c r="L169" s="30"/>
      <c r="M169" s="30"/>
      <c r="N169" s="30"/>
      <c r="O169" s="30">
        <f t="shared" ref="O169:O174" si="21">SUM(D169:N169)</f>
        <v>0</v>
      </c>
    </row>
    <row r="170" spans="1:15" x14ac:dyDescent="0.25">
      <c r="A170" s="178"/>
      <c r="B170" s="180"/>
      <c r="C170" s="35" t="s">
        <v>119</v>
      </c>
      <c r="D170" s="30"/>
      <c r="E170" s="30"/>
      <c r="F170" s="30"/>
      <c r="G170" s="30"/>
      <c r="H170" s="22"/>
      <c r="I170" s="30"/>
      <c r="J170" s="30"/>
      <c r="K170" s="30"/>
      <c r="L170" s="30"/>
      <c r="M170" s="30"/>
      <c r="N170" s="30"/>
      <c r="O170" s="30">
        <f t="shared" si="21"/>
        <v>0</v>
      </c>
    </row>
    <row r="171" spans="1:15" x14ac:dyDescent="0.25">
      <c r="A171" s="177">
        <v>2</v>
      </c>
      <c r="B171" s="179" t="s">
        <v>202</v>
      </c>
      <c r="C171" s="35" t="s">
        <v>118</v>
      </c>
      <c r="D171" s="30"/>
      <c r="E171" s="30">
        <v>6</v>
      </c>
      <c r="F171" s="30">
        <v>8</v>
      </c>
      <c r="G171" s="30">
        <v>6</v>
      </c>
      <c r="H171" s="30">
        <v>7</v>
      </c>
      <c r="I171" s="30"/>
      <c r="J171" s="30"/>
      <c r="K171" s="30"/>
      <c r="L171" s="30"/>
      <c r="M171" s="30"/>
      <c r="N171" s="30"/>
      <c r="O171" s="30">
        <f t="shared" si="21"/>
        <v>27</v>
      </c>
    </row>
    <row r="172" spans="1:15" x14ac:dyDescent="0.25">
      <c r="A172" s="178"/>
      <c r="B172" s="180"/>
      <c r="C172" s="35" t="s">
        <v>119</v>
      </c>
      <c r="D172" s="30"/>
      <c r="E172" s="30">
        <v>4</v>
      </c>
      <c r="F172" s="30">
        <v>0</v>
      </c>
      <c r="G172" s="30">
        <v>6</v>
      </c>
      <c r="H172" s="30">
        <v>7</v>
      </c>
      <c r="I172" s="30"/>
      <c r="J172" s="30"/>
      <c r="K172" s="30"/>
      <c r="L172" s="30"/>
      <c r="M172" s="30"/>
      <c r="N172" s="30"/>
      <c r="O172" s="30">
        <f t="shared" si="21"/>
        <v>17</v>
      </c>
    </row>
    <row r="173" spans="1:15" x14ac:dyDescent="0.25">
      <c r="A173" s="177">
        <v>4</v>
      </c>
      <c r="B173" s="179" t="s">
        <v>203</v>
      </c>
      <c r="C173" s="35" t="s">
        <v>118</v>
      </c>
      <c r="D173" s="30"/>
      <c r="E173" s="30"/>
      <c r="F173" s="30">
        <v>28</v>
      </c>
      <c r="G173" s="30">
        <v>18</v>
      </c>
      <c r="H173" s="30">
        <v>12</v>
      </c>
      <c r="I173" s="30">
        <v>23</v>
      </c>
      <c r="J173" s="30">
        <v>51</v>
      </c>
      <c r="K173" s="30"/>
      <c r="L173" s="30"/>
      <c r="M173" s="30"/>
      <c r="N173" s="30"/>
      <c r="O173" s="30">
        <f t="shared" si="21"/>
        <v>132</v>
      </c>
    </row>
    <row r="174" spans="1:15" x14ac:dyDescent="0.25">
      <c r="A174" s="178"/>
      <c r="B174" s="180"/>
      <c r="C174" s="35" t="s">
        <v>119</v>
      </c>
      <c r="D174" s="30"/>
      <c r="E174" s="30"/>
      <c r="F174" s="30">
        <v>26</v>
      </c>
      <c r="G174" s="30">
        <v>9</v>
      </c>
      <c r="H174" s="30">
        <v>18</v>
      </c>
      <c r="I174" s="30">
        <v>15</v>
      </c>
      <c r="J174" s="30">
        <v>31</v>
      </c>
      <c r="K174" s="30"/>
      <c r="L174" s="30"/>
      <c r="M174" s="30"/>
      <c r="N174" s="30"/>
      <c r="O174" s="30">
        <f t="shared" si="21"/>
        <v>99</v>
      </c>
    </row>
    <row r="175" spans="1:15" x14ac:dyDescent="0.25">
      <c r="A175" s="123">
        <v>37</v>
      </c>
      <c r="B175" s="185" t="s">
        <v>204</v>
      </c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7"/>
    </row>
    <row r="176" spans="1:15" x14ac:dyDescent="0.25">
      <c r="A176" s="124"/>
      <c r="B176" s="188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90"/>
    </row>
    <row r="177" spans="1:15" x14ac:dyDescent="0.25">
      <c r="A177" s="177">
        <v>1</v>
      </c>
      <c r="B177" s="179" t="s">
        <v>205</v>
      </c>
      <c r="C177" s="35" t="s">
        <v>118</v>
      </c>
      <c r="D177" s="30"/>
      <c r="E177" s="30"/>
      <c r="F177" s="30"/>
      <c r="G177" s="30"/>
      <c r="H177" s="22"/>
      <c r="I177" s="30">
        <v>66</v>
      </c>
      <c r="J177" s="30">
        <v>51</v>
      </c>
      <c r="K177" s="30">
        <v>50</v>
      </c>
      <c r="L177" s="30">
        <v>85</v>
      </c>
      <c r="M177" s="30"/>
      <c r="N177" s="30">
        <v>95</v>
      </c>
      <c r="O177" s="30">
        <f t="shared" ref="O177:O186" si="22">SUM(D177:N177)</f>
        <v>347</v>
      </c>
    </row>
    <row r="178" spans="1:15" x14ac:dyDescent="0.25">
      <c r="A178" s="178"/>
      <c r="B178" s="180"/>
      <c r="C178" s="35" t="s">
        <v>119</v>
      </c>
      <c r="D178" s="30"/>
      <c r="E178" s="30"/>
      <c r="F178" s="30"/>
      <c r="G178" s="30"/>
      <c r="H178" s="22"/>
      <c r="I178" s="30">
        <v>26</v>
      </c>
      <c r="J178" s="30">
        <v>55</v>
      </c>
      <c r="K178" s="30">
        <v>27</v>
      </c>
      <c r="L178" s="30">
        <v>611</v>
      </c>
      <c r="M178" s="30"/>
      <c r="N178" s="30">
        <v>62</v>
      </c>
      <c r="O178" s="30">
        <f t="shared" si="22"/>
        <v>781</v>
      </c>
    </row>
    <row r="179" spans="1:15" x14ac:dyDescent="0.25">
      <c r="A179" s="177">
        <v>3</v>
      </c>
      <c r="B179" s="179" t="s">
        <v>206</v>
      </c>
      <c r="C179" s="35" t="s">
        <v>118</v>
      </c>
      <c r="D179" s="30"/>
      <c r="E179" s="30"/>
      <c r="F179" s="30"/>
      <c r="G179" s="30">
        <v>6</v>
      </c>
      <c r="H179" s="30">
        <v>18</v>
      </c>
      <c r="I179" s="30">
        <v>12</v>
      </c>
      <c r="J179" s="30">
        <v>33</v>
      </c>
      <c r="K179" s="30">
        <v>41</v>
      </c>
      <c r="L179" s="30">
        <v>37</v>
      </c>
      <c r="M179" s="30">
        <v>76</v>
      </c>
      <c r="N179" s="30">
        <v>72</v>
      </c>
      <c r="O179" s="30">
        <f t="shared" si="22"/>
        <v>295</v>
      </c>
    </row>
    <row r="180" spans="1:15" x14ac:dyDescent="0.25">
      <c r="A180" s="178"/>
      <c r="B180" s="180"/>
      <c r="C180" s="35" t="s">
        <v>119</v>
      </c>
      <c r="D180" s="30"/>
      <c r="E180" s="30"/>
      <c r="F180" s="30"/>
      <c r="G180" s="30">
        <v>4</v>
      </c>
      <c r="H180" s="30">
        <v>15</v>
      </c>
      <c r="I180" s="30">
        <v>6</v>
      </c>
      <c r="J180" s="30">
        <v>9</v>
      </c>
      <c r="K180" s="30">
        <v>15</v>
      </c>
      <c r="L180" s="30">
        <v>12</v>
      </c>
      <c r="M180" s="30">
        <v>27</v>
      </c>
      <c r="N180" s="30">
        <v>51</v>
      </c>
      <c r="O180" s="30">
        <f t="shared" si="22"/>
        <v>139</v>
      </c>
    </row>
    <row r="181" spans="1:15" x14ac:dyDescent="0.25">
      <c r="A181" s="177">
        <v>7</v>
      </c>
      <c r="B181" s="179" t="s">
        <v>207</v>
      </c>
      <c r="C181" s="35" t="s">
        <v>118</v>
      </c>
      <c r="D181" s="30"/>
      <c r="E181" s="30"/>
      <c r="F181" s="30"/>
      <c r="G181" s="30"/>
      <c r="H181" s="22"/>
      <c r="I181" s="30">
        <v>44</v>
      </c>
      <c r="J181" s="30">
        <v>61</v>
      </c>
      <c r="K181" s="30">
        <v>72</v>
      </c>
      <c r="L181" s="30">
        <v>61</v>
      </c>
      <c r="M181" s="30">
        <v>92</v>
      </c>
      <c r="N181" s="30">
        <v>42</v>
      </c>
      <c r="O181" s="30">
        <f t="shared" si="22"/>
        <v>372</v>
      </c>
    </row>
    <row r="182" spans="1:15" x14ac:dyDescent="0.25">
      <c r="A182" s="178"/>
      <c r="B182" s="180"/>
      <c r="C182" s="35" t="s">
        <v>119</v>
      </c>
      <c r="D182" s="30"/>
      <c r="E182" s="30"/>
      <c r="F182" s="30"/>
      <c r="G182" s="30"/>
      <c r="H182" s="22"/>
      <c r="I182" s="30">
        <v>8</v>
      </c>
      <c r="J182" s="30">
        <v>17</v>
      </c>
      <c r="K182" s="30">
        <v>17</v>
      </c>
      <c r="L182" s="30">
        <v>22</v>
      </c>
      <c r="M182" s="30">
        <v>25</v>
      </c>
      <c r="N182" s="30">
        <v>29</v>
      </c>
      <c r="O182" s="30">
        <f t="shared" si="22"/>
        <v>118</v>
      </c>
    </row>
    <row r="183" spans="1:15" x14ac:dyDescent="0.25">
      <c r="A183" s="177">
        <v>9</v>
      </c>
      <c r="B183" s="179" t="s">
        <v>208</v>
      </c>
      <c r="C183" s="35" t="s">
        <v>118</v>
      </c>
      <c r="D183" s="30"/>
      <c r="E183" s="30"/>
      <c r="F183" s="30"/>
      <c r="G183" s="30"/>
      <c r="H183" s="22"/>
      <c r="I183" s="30">
        <v>11</v>
      </c>
      <c r="J183" s="30">
        <v>15</v>
      </c>
      <c r="K183" s="30"/>
      <c r="L183" s="30"/>
      <c r="M183" s="30">
        <v>28</v>
      </c>
      <c r="N183" s="30"/>
      <c r="O183" s="30">
        <f t="shared" si="22"/>
        <v>54</v>
      </c>
    </row>
    <row r="184" spans="1:15" x14ac:dyDescent="0.25">
      <c r="A184" s="178"/>
      <c r="B184" s="180"/>
      <c r="C184" s="35" t="s">
        <v>119</v>
      </c>
      <c r="D184" s="30"/>
      <c r="E184" s="30"/>
      <c r="F184" s="30"/>
      <c r="G184" s="30"/>
      <c r="H184" s="22"/>
      <c r="I184" s="30">
        <v>20</v>
      </c>
      <c r="J184" s="30">
        <v>19</v>
      </c>
      <c r="K184" s="30"/>
      <c r="L184" s="30"/>
      <c r="M184" s="30">
        <v>17</v>
      </c>
      <c r="N184" s="30"/>
      <c r="O184" s="30">
        <f t="shared" si="22"/>
        <v>56</v>
      </c>
    </row>
    <row r="185" spans="1:15" x14ac:dyDescent="0.25">
      <c r="A185" s="177">
        <v>10</v>
      </c>
      <c r="B185" s="179" t="s">
        <v>209</v>
      </c>
      <c r="C185" s="35" t="s">
        <v>118</v>
      </c>
      <c r="D185" s="30"/>
      <c r="E185" s="30"/>
      <c r="F185" s="30"/>
      <c r="G185" s="30"/>
      <c r="H185" s="22"/>
      <c r="I185" s="30">
        <v>22</v>
      </c>
      <c r="J185" s="30">
        <v>34</v>
      </c>
      <c r="K185" s="30">
        <v>76</v>
      </c>
      <c r="L185" s="30">
        <v>81</v>
      </c>
      <c r="M185" s="30">
        <v>32</v>
      </c>
      <c r="N185" s="30"/>
      <c r="O185" s="30">
        <f t="shared" si="22"/>
        <v>245</v>
      </c>
    </row>
    <row r="186" spans="1:15" x14ac:dyDescent="0.25">
      <c r="A186" s="178"/>
      <c r="B186" s="180"/>
      <c r="C186" s="35" t="s">
        <v>119</v>
      </c>
      <c r="D186" s="30"/>
      <c r="E186" s="30"/>
      <c r="F186" s="30"/>
      <c r="G186" s="30"/>
      <c r="H186" s="22"/>
      <c r="I186" s="30">
        <v>28</v>
      </c>
      <c r="J186" s="30">
        <v>12</v>
      </c>
      <c r="K186" s="30">
        <v>15</v>
      </c>
      <c r="L186" s="30">
        <v>62</v>
      </c>
      <c r="M186" s="30">
        <v>29</v>
      </c>
      <c r="N186" s="30"/>
      <c r="O186" s="30">
        <f t="shared" si="22"/>
        <v>146</v>
      </c>
    </row>
    <row r="187" spans="1:15" x14ac:dyDescent="0.25">
      <c r="A187" s="123">
        <v>40</v>
      </c>
      <c r="B187" s="185" t="s">
        <v>210</v>
      </c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7"/>
    </row>
    <row r="188" spans="1:15" x14ac:dyDescent="0.25">
      <c r="A188" s="124"/>
      <c r="B188" s="188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90"/>
    </row>
    <row r="189" spans="1:15" x14ac:dyDescent="0.25">
      <c r="A189" s="177">
        <v>3</v>
      </c>
      <c r="B189" s="179" t="s">
        <v>211</v>
      </c>
      <c r="C189" s="35" t="s">
        <v>118</v>
      </c>
      <c r="D189" s="30"/>
      <c r="E189" s="30"/>
      <c r="F189" s="30"/>
      <c r="G189" s="30"/>
      <c r="H189" s="22"/>
      <c r="I189" s="30">
        <v>33</v>
      </c>
      <c r="J189" s="30">
        <v>51</v>
      </c>
      <c r="K189" s="30">
        <v>96</v>
      </c>
      <c r="L189" s="30">
        <v>92</v>
      </c>
      <c r="M189" s="30">
        <v>81</v>
      </c>
      <c r="N189" s="30"/>
      <c r="O189" s="30">
        <f t="shared" ref="O189:O192" si="23">SUM(D189:N189)</f>
        <v>353</v>
      </c>
    </row>
    <row r="190" spans="1:15" x14ac:dyDescent="0.25">
      <c r="A190" s="178"/>
      <c r="B190" s="180"/>
      <c r="C190" s="35" t="s">
        <v>119</v>
      </c>
      <c r="D190" s="30"/>
      <c r="E190" s="30"/>
      <c r="F190" s="30"/>
      <c r="G190" s="30"/>
      <c r="H190" s="22"/>
      <c r="I190" s="30">
        <v>18</v>
      </c>
      <c r="J190" s="30">
        <v>22</v>
      </c>
      <c r="K190" s="30">
        <v>51</v>
      </c>
      <c r="L190" s="30">
        <v>81</v>
      </c>
      <c r="M190" s="30">
        <v>46</v>
      </c>
      <c r="N190" s="30"/>
      <c r="O190" s="30">
        <f t="shared" si="23"/>
        <v>218</v>
      </c>
    </row>
    <row r="191" spans="1:15" x14ac:dyDescent="0.25">
      <c r="A191" s="192" t="s">
        <v>212</v>
      </c>
      <c r="B191" s="194" t="s">
        <v>213</v>
      </c>
      <c r="C191" s="35" t="s">
        <v>118</v>
      </c>
      <c r="D191" s="30"/>
      <c r="E191" s="30"/>
      <c r="F191" s="30"/>
      <c r="G191" s="30">
        <v>0</v>
      </c>
      <c r="H191" s="30">
        <v>0</v>
      </c>
      <c r="I191" s="30">
        <v>0</v>
      </c>
      <c r="J191" s="30">
        <v>0</v>
      </c>
      <c r="K191" s="30"/>
      <c r="L191" s="30"/>
      <c r="M191" s="30"/>
      <c r="N191" s="30"/>
      <c r="O191" s="30">
        <f t="shared" si="23"/>
        <v>0</v>
      </c>
    </row>
    <row r="192" spans="1:15" x14ac:dyDescent="0.25">
      <c r="A192" s="193"/>
      <c r="B192" s="180"/>
      <c r="C192" s="35" t="s">
        <v>119</v>
      </c>
      <c r="D192" s="30"/>
      <c r="E192" s="30"/>
      <c r="F192" s="30">
        <v>17</v>
      </c>
      <c r="G192" s="30">
        <v>23</v>
      </c>
      <c r="H192" s="30">
        <v>47</v>
      </c>
      <c r="I192" s="30">
        <v>15</v>
      </c>
      <c r="J192" s="30">
        <v>4</v>
      </c>
      <c r="K192" s="30"/>
      <c r="L192" s="30"/>
      <c r="M192" s="30"/>
      <c r="N192" s="30">
        <v>102</v>
      </c>
      <c r="O192" s="30">
        <f t="shared" si="23"/>
        <v>208</v>
      </c>
    </row>
    <row r="193" spans="1:15" x14ac:dyDescent="0.25">
      <c r="A193" s="123">
        <v>43</v>
      </c>
      <c r="B193" s="185" t="s">
        <v>214</v>
      </c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7"/>
    </row>
    <row r="194" spans="1:15" x14ac:dyDescent="0.25">
      <c r="A194" s="124"/>
      <c r="B194" s="188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90"/>
    </row>
    <row r="195" spans="1:15" x14ac:dyDescent="0.25">
      <c r="A195" s="177">
        <v>2</v>
      </c>
      <c r="B195" s="179" t="s">
        <v>215</v>
      </c>
      <c r="C195" s="35" t="s">
        <v>118</v>
      </c>
      <c r="D195" s="30"/>
      <c r="E195" s="30"/>
      <c r="F195" s="30"/>
      <c r="G195" s="30">
        <v>0</v>
      </c>
      <c r="H195" s="30">
        <v>0</v>
      </c>
      <c r="I195" s="30">
        <v>0</v>
      </c>
      <c r="J195" s="30">
        <v>0</v>
      </c>
      <c r="K195" s="30"/>
      <c r="L195" s="30"/>
      <c r="M195" s="30"/>
      <c r="N195" s="30"/>
      <c r="O195" s="30">
        <f t="shared" ref="O195:O204" si="24">SUM(D195:N195)</f>
        <v>0</v>
      </c>
    </row>
    <row r="196" spans="1:15" x14ac:dyDescent="0.25">
      <c r="A196" s="178"/>
      <c r="B196" s="180"/>
      <c r="C196" s="35" t="s">
        <v>119</v>
      </c>
      <c r="D196" s="30"/>
      <c r="E196" s="30"/>
      <c r="F196" s="30"/>
      <c r="G196" s="30">
        <v>31</v>
      </c>
      <c r="H196" s="30">
        <v>44</v>
      </c>
      <c r="I196" s="30">
        <v>56</v>
      </c>
      <c r="J196" s="30">
        <v>9</v>
      </c>
      <c r="K196" s="30"/>
      <c r="L196" s="30"/>
      <c r="M196" s="30"/>
      <c r="N196" s="30">
        <v>140</v>
      </c>
      <c r="O196" s="30">
        <f t="shared" si="24"/>
        <v>280</v>
      </c>
    </row>
    <row r="197" spans="1:15" x14ac:dyDescent="0.25">
      <c r="A197" s="177">
        <v>3</v>
      </c>
      <c r="B197" s="179" t="s">
        <v>216</v>
      </c>
      <c r="C197" s="35" t="s">
        <v>118</v>
      </c>
      <c r="D197" s="30"/>
      <c r="E197" s="30"/>
      <c r="F197" s="30"/>
      <c r="G197" s="30">
        <v>0</v>
      </c>
      <c r="H197" s="30">
        <v>0</v>
      </c>
      <c r="I197" s="30">
        <v>0</v>
      </c>
      <c r="J197" s="30">
        <v>0</v>
      </c>
      <c r="K197" s="30"/>
      <c r="L197" s="30"/>
      <c r="M197" s="30"/>
      <c r="N197" s="30"/>
      <c r="O197" s="30">
        <f t="shared" si="24"/>
        <v>0</v>
      </c>
    </row>
    <row r="198" spans="1:15" x14ac:dyDescent="0.25">
      <c r="A198" s="178"/>
      <c r="B198" s="180"/>
      <c r="C198" s="35" t="s">
        <v>119</v>
      </c>
      <c r="D198" s="30"/>
      <c r="E198" s="30"/>
      <c r="F198" s="30"/>
      <c r="G198" s="30">
        <v>26</v>
      </c>
      <c r="H198" s="30">
        <v>31</v>
      </c>
      <c r="I198" s="30">
        <v>56</v>
      </c>
      <c r="J198" s="30">
        <v>9</v>
      </c>
      <c r="K198" s="30">
        <v>0</v>
      </c>
      <c r="L198" s="30">
        <v>0</v>
      </c>
      <c r="M198" s="30"/>
      <c r="N198" s="30">
        <v>122</v>
      </c>
      <c r="O198" s="30">
        <f t="shared" si="24"/>
        <v>244</v>
      </c>
    </row>
    <row r="199" spans="1:15" x14ac:dyDescent="0.25">
      <c r="A199" s="177">
        <v>4</v>
      </c>
      <c r="B199" s="179" t="s">
        <v>217</v>
      </c>
      <c r="C199" s="35" t="s">
        <v>118</v>
      </c>
      <c r="D199" s="30"/>
      <c r="E199" s="30"/>
      <c r="F199" s="30"/>
      <c r="G199" s="30">
        <v>0</v>
      </c>
      <c r="H199" s="30">
        <v>0</v>
      </c>
      <c r="I199" s="30">
        <v>0</v>
      </c>
      <c r="J199" s="30">
        <v>0</v>
      </c>
      <c r="K199" s="30"/>
      <c r="L199" s="30"/>
      <c r="M199" s="30"/>
      <c r="N199" s="30"/>
      <c r="O199" s="30">
        <f t="shared" si="24"/>
        <v>0</v>
      </c>
    </row>
    <row r="200" spans="1:15" x14ac:dyDescent="0.25">
      <c r="A200" s="178"/>
      <c r="B200" s="180"/>
      <c r="C200" s="35" t="s">
        <v>119</v>
      </c>
      <c r="D200" s="30"/>
      <c r="E200" s="30"/>
      <c r="F200" s="30"/>
      <c r="G200" s="30">
        <v>27</v>
      </c>
      <c r="H200" s="30">
        <v>17</v>
      </c>
      <c r="I200" s="30">
        <v>28</v>
      </c>
      <c r="J200" s="30">
        <v>3</v>
      </c>
      <c r="K200" s="37"/>
      <c r="L200" s="37"/>
      <c r="M200" s="37"/>
      <c r="N200" s="30">
        <v>86</v>
      </c>
      <c r="O200" s="30">
        <f t="shared" si="24"/>
        <v>161</v>
      </c>
    </row>
    <row r="201" spans="1:15" x14ac:dyDescent="0.25">
      <c r="A201" s="177">
        <v>5</v>
      </c>
      <c r="B201" s="179" t="s">
        <v>218</v>
      </c>
      <c r="C201" s="35" t="s">
        <v>118</v>
      </c>
      <c r="D201" s="30"/>
      <c r="E201" s="30"/>
      <c r="F201" s="30"/>
      <c r="G201" s="30"/>
      <c r="H201" s="22"/>
      <c r="I201" s="30"/>
      <c r="J201" s="30"/>
      <c r="K201" s="30"/>
      <c r="L201" s="30"/>
      <c r="M201" s="30"/>
      <c r="N201" s="30"/>
      <c r="O201" s="30">
        <f t="shared" si="24"/>
        <v>0</v>
      </c>
    </row>
    <row r="202" spans="1:15" x14ac:dyDescent="0.25">
      <c r="A202" s="178"/>
      <c r="B202" s="180"/>
      <c r="C202" s="35" t="s">
        <v>119</v>
      </c>
      <c r="D202" s="30"/>
      <c r="E202" s="30"/>
      <c r="F202" s="30"/>
      <c r="G202" s="30"/>
      <c r="H202" s="22"/>
      <c r="I202" s="30"/>
      <c r="J202" s="30"/>
      <c r="K202" s="30"/>
      <c r="L202" s="30"/>
      <c r="M202" s="30"/>
      <c r="N202" s="30"/>
      <c r="O202" s="30">
        <f t="shared" si="24"/>
        <v>0</v>
      </c>
    </row>
    <row r="203" spans="1:15" x14ac:dyDescent="0.25">
      <c r="A203" s="177">
        <v>6</v>
      </c>
      <c r="B203" s="179" t="s">
        <v>219</v>
      </c>
      <c r="C203" s="35" t="s">
        <v>118</v>
      </c>
      <c r="D203" s="30"/>
      <c r="E203" s="30"/>
      <c r="F203" s="30"/>
      <c r="G203" s="30"/>
      <c r="H203" s="22"/>
      <c r="I203" s="30"/>
      <c r="J203" s="30"/>
      <c r="K203" s="30"/>
      <c r="L203" s="30"/>
      <c r="M203" s="30"/>
      <c r="N203" s="30"/>
      <c r="O203" s="30">
        <f t="shared" si="24"/>
        <v>0</v>
      </c>
    </row>
    <row r="204" spans="1:15" x14ac:dyDescent="0.25">
      <c r="A204" s="178"/>
      <c r="B204" s="191"/>
      <c r="C204" s="35" t="s">
        <v>119</v>
      </c>
      <c r="D204" s="30"/>
      <c r="E204" s="30">
        <v>4</v>
      </c>
      <c r="F204" s="30">
        <v>22</v>
      </c>
      <c r="G204" s="30">
        <v>15</v>
      </c>
      <c r="H204" s="30">
        <v>12</v>
      </c>
      <c r="I204" s="30">
        <v>25</v>
      </c>
      <c r="J204" s="30">
        <v>2</v>
      </c>
      <c r="K204" s="30"/>
      <c r="L204" s="30"/>
      <c r="M204" s="30"/>
      <c r="N204" s="30">
        <v>80</v>
      </c>
      <c r="O204" s="30">
        <f t="shared" si="24"/>
        <v>160</v>
      </c>
    </row>
    <row r="205" spans="1:15" x14ac:dyDescent="0.25">
      <c r="A205" s="123">
        <v>45</v>
      </c>
      <c r="B205" s="185" t="s">
        <v>220</v>
      </c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7"/>
    </row>
    <row r="206" spans="1:15" x14ac:dyDescent="0.25">
      <c r="A206" s="124"/>
      <c r="B206" s="188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90"/>
    </row>
    <row r="207" spans="1:15" x14ac:dyDescent="0.25">
      <c r="A207" s="177">
        <v>1</v>
      </c>
      <c r="B207" s="179" t="s">
        <v>221</v>
      </c>
      <c r="C207" s="35" t="s">
        <v>118</v>
      </c>
      <c r="D207" s="30">
        <v>77</v>
      </c>
      <c r="E207" s="30"/>
      <c r="F207" s="30"/>
      <c r="G207" s="30"/>
      <c r="H207" s="22"/>
      <c r="I207" s="30"/>
      <c r="J207" s="30"/>
      <c r="K207" s="30"/>
      <c r="L207" s="30"/>
      <c r="M207" s="30"/>
      <c r="N207" s="30"/>
      <c r="O207" s="30">
        <f t="shared" ref="O207:O216" si="25">SUM(D207:N207)</f>
        <v>77</v>
      </c>
    </row>
    <row r="208" spans="1:15" x14ac:dyDescent="0.25">
      <c r="A208" s="178"/>
      <c r="B208" s="180"/>
      <c r="C208" s="35" t="s">
        <v>119</v>
      </c>
      <c r="D208" s="30">
        <v>94</v>
      </c>
      <c r="E208" s="30"/>
      <c r="F208" s="30"/>
      <c r="G208" s="30"/>
      <c r="H208" s="22"/>
      <c r="I208" s="30"/>
      <c r="J208" s="30"/>
      <c r="K208" s="30"/>
      <c r="L208" s="30"/>
      <c r="M208" s="30"/>
      <c r="N208" s="30"/>
      <c r="O208" s="30">
        <f t="shared" si="25"/>
        <v>94</v>
      </c>
    </row>
    <row r="209" spans="1:15" x14ac:dyDescent="0.25">
      <c r="A209" s="177">
        <v>2</v>
      </c>
      <c r="B209" s="179" t="s">
        <v>222</v>
      </c>
      <c r="C209" s="35" t="s">
        <v>118</v>
      </c>
      <c r="D209" s="30">
        <v>25</v>
      </c>
      <c r="E209" s="30"/>
      <c r="F209" s="30"/>
      <c r="G209" s="30"/>
      <c r="H209" s="22"/>
      <c r="I209" s="30"/>
      <c r="J209" s="30"/>
      <c r="K209" s="30"/>
      <c r="L209" s="30"/>
      <c r="M209" s="30"/>
      <c r="N209" s="30"/>
      <c r="O209" s="30">
        <f t="shared" si="25"/>
        <v>25</v>
      </c>
    </row>
    <row r="210" spans="1:15" x14ac:dyDescent="0.25">
      <c r="A210" s="178"/>
      <c r="B210" s="180"/>
      <c r="C210" s="35" t="s">
        <v>119</v>
      </c>
      <c r="D210" s="30">
        <v>17</v>
      </c>
      <c r="E210" s="30"/>
      <c r="F210" s="30"/>
      <c r="G210" s="30"/>
      <c r="H210" s="22"/>
      <c r="I210" s="30"/>
      <c r="J210" s="30"/>
      <c r="K210" s="30"/>
      <c r="L210" s="30"/>
      <c r="M210" s="30"/>
      <c r="N210" s="30"/>
      <c r="O210" s="30">
        <f t="shared" si="25"/>
        <v>17</v>
      </c>
    </row>
    <row r="211" spans="1:15" x14ac:dyDescent="0.25">
      <c r="A211" s="177">
        <v>3</v>
      </c>
      <c r="B211" s="179" t="s">
        <v>223</v>
      </c>
      <c r="C211" s="35" t="s">
        <v>118</v>
      </c>
      <c r="D211" s="30">
        <v>20</v>
      </c>
      <c r="E211" s="30"/>
      <c r="F211" s="30"/>
      <c r="G211" s="30"/>
      <c r="H211" s="22"/>
      <c r="I211" s="30"/>
      <c r="J211" s="30"/>
      <c r="K211" s="30"/>
      <c r="L211" s="30"/>
      <c r="M211" s="30"/>
      <c r="N211" s="30"/>
      <c r="O211" s="30">
        <f t="shared" si="25"/>
        <v>20</v>
      </c>
    </row>
    <row r="212" spans="1:15" x14ac:dyDescent="0.25">
      <c r="A212" s="178"/>
      <c r="B212" s="180"/>
      <c r="C212" s="35" t="s">
        <v>119</v>
      </c>
      <c r="D212" s="30">
        <v>19</v>
      </c>
      <c r="E212" s="30"/>
      <c r="F212" s="30"/>
      <c r="G212" s="30"/>
      <c r="H212" s="22"/>
      <c r="I212" s="30"/>
      <c r="J212" s="30"/>
      <c r="K212" s="30"/>
      <c r="L212" s="30"/>
      <c r="M212" s="30"/>
      <c r="N212" s="30"/>
      <c r="O212" s="30">
        <f t="shared" si="25"/>
        <v>19</v>
      </c>
    </row>
    <row r="213" spans="1:15" x14ac:dyDescent="0.25">
      <c r="A213" s="177">
        <v>5</v>
      </c>
      <c r="B213" s="179" t="s">
        <v>224</v>
      </c>
      <c r="C213" s="35" t="s">
        <v>118</v>
      </c>
      <c r="D213" s="30">
        <v>74</v>
      </c>
      <c r="E213" s="30"/>
      <c r="F213" s="30"/>
      <c r="G213" s="30"/>
      <c r="H213" s="22"/>
      <c r="I213" s="30"/>
      <c r="J213" s="30"/>
      <c r="K213" s="30"/>
      <c r="L213" s="30"/>
      <c r="M213" s="30"/>
      <c r="N213" s="30"/>
      <c r="O213" s="30">
        <f t="shared" si="25"/>
        <v>74</v>
      </c>
    </row>
    <row r="214" spans="1:15" x14ac:dyDescent="0.25">
      <c r="A214" s="178"/>
      <c r="B214" s="180"/>
      <c r="C214" s="35" t="s">
        <v>119</v>
      </c>
      <c r="D214" s="30">
        <v>62</v>
      </c>
      <c r="E214" s="30"/>
      <c r="F214" s="30"/>
      <c r="G214" s="30"/>
      <c r="H214" s="22"/>
      <c r="I214" s="30"/>
      <c r="J214" s="30"/>
      <c r="K214" s="30"/>
      <c r="L214" s="30"/>
      <c r="M214" s="30"/>
      <c r="N214" s="30"/>
      <c r="O214" s="30">
        <f t="shared" si="25"/>
        <v>62</v>
      </c>
    </row>
    <row r="215" spans="1:15" x14ac:dyDescent="0.25">
      <c r="A215" s="177">
        <v>6</v>
      </c>
      <c r="B215" s="179" t="s">
        <v>225</v>
      </c>
      <c r="C215" s="35" t="s">
        <v>118</v>
      </c>
      <c r="D215" s="30">
        <v>81</v>
      </c>
      <c r="E215" s="30"/>
      <c r="F215" s="30"/>
      <c r="G215" s="30"/>
      <c r="H215" s="22"/>
      <c r="I215" s="30"/>
      <c r="J215" s="30"/>
      <c r="K215" s="30"/>
      <c r="L215" s="30"/>
      <c r="M215" s="30"/>
      <c r="N215" s="30"/>
      <c r="O215" s="30">
        <f t="shared" si="25"/>
        <v>81</v>
      </c>
    </row>
    <row r="216" spans="1:15" x14ac:dyDescent="0.25">
      <c r="A216" s="178"/>
      <c r="B216" s="180"/>
      <c r="C216" s="35" t="s">
        <v>119</v>
      </c>
      <c r="D216" s="30">
        <v>29</v>
      </c>
      <c r="E216" s="30"/>
      <c r="F216" s="30"/>
      <c r="G216" s="30"/>
      <c r="H216" s="22"/>
      <c r="I216" s="30"/>
      <c r="J216" s="30"/>
      <c r="K216" s="30"/>
      <c r="L216" s="30"/>
      <c r="M216" s="30"/>
      <c r="N216" s="30"/>
      <c r="O216" s="30">
        <f t="shared" si="25"/>
        <v>29</v>
      </c>
    </row>
    <row r="217" spans="1:15" x14ac:dyDescent="0.25">
      <c r="A217" s="123">
        <v>48</v>
      </c>
      <c r="B217" s="185" t="s">
        <v>226</v>
      </c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7"/>
    </row>
    <row r="218" spans="1:15" x14ac:dyDescent="0.25">
      <c r="A218" s="124"/>
      <c r="B218" s="188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90"/>
    </row>
    <row r="219" spans="1:15" x14ac:dyDescent="0.25">
      <c r="A219" s="177">
        <v>1</v>
      </c>
      <c r="B219" s="179" t="s">
        <v>227</v>
      </c>
      <c r="C219" s="35" t="s">
        <v>118</v>
      </c>
      <c r="D219" s="30"/>
      <c r="E219" s="30">
        <v>16</v>
      </c>
      <c r="F219" s="30">
        <v>72</v>
      </c>
      <c r="G219" s="30">
        <v>92</v>
      </c>
      <c r="H219" s="30">
        <v>104</v>
      </c>
      <c r="I219" s="30">
        <v>72</v>
      </c>
      <c r="J219" s="30">
        <v>22</v>
      </c>
      <c r="K219" s="30">
        <v>92</v>
      </c>
      <c r="L219" s="30">
        <v>81</v>
      </c>
      <c r="M219" s="30">
        <v>34</v>
      </c>
      <c r="N219" s="30"/>
      <c r="O219" s="30">
        <f t="shared" ref="O219:O226" si="26">SUM(D219:N219)</f>
        <v>585</v>
      </c>
    </row>
    <row r="220" spans="1:15" x14ac:dyDescent="0.25">
      <c r="A220" s="178"/>
      <c r="B220" s="180"/>
      <c r="C220" s="35" t="s">
        <v>119</v>
      </c>
      <c r="D220" s="30"/>
      <c r="E220" s="30">
        <v>9</v>
      </c>
      <c r="F220" s="30">
        <v>27</v>
      </c>
      <c r="G220" s="30">
        <v>22</v>
      </c>
      <c r="H220" s="30">
        <v>81</v>
      </c>
      <c r="I220" s="30">
        <v>61</v>
      </c>
      <c r="J220" s="30">
        <v>12</v>
      </c>
      <c r="K220" s="30">
        <v>20</v>
      </c>
      <c r="L220" s="30">
        <v>30</v>
      </c>
      <c r="M220" s="30">
        <v>18</v>
      </c>
      <c r="N220" s="30"/>
      <c r="O220" s="30">
        <f t="shared" si="26"/>
        <v>280</v>
      </c>
    </row>
    <row r="221" spans="1:15" x14ac:dyDescent="0.25">
      <c r="A221" s="177">
        <v>2</v>
      </c>
      <c r="B221" s="179" t="s">
        <v>228</v>
      </c>
      <c r="C221" s="35" t="s">
        <v>118</v>
      </c>
      <c r="D221" s="30"/>
      <c r="E221" s="30"/>
      <c r="F221" s="30">
        <v>11</v>
      </c>
      <c r="G221" s="30">
        <v>15</v>
      </c>
      <c r="H221" s="30">
        <v>52</v>
      </c>
      <c r="I221" s="30">
        <v>61</v>
      </c>
      <c r="J221" s="30">
        <v>72</v>
      </c>
      <c r="K221" s="30">
        <v>41</v>
      </c>
      <c r="L221" s="30">
        <v>20</v>
      </c>
      <c r="M221" s="30"/>
      <c r="N221" s="30"/>
      <c r="O221" s="30">
        <f t="shared" si="26"/>
        <v>272</v>
      </c>
    </row>
    <row r="222" spans="1:15" x14ac:dyDescent="0.25">
      <c r="A222" s="178"/>
      <c r="B222" s="180"/>
      <c r="C222" s="35" t="s">
        <v>119</v>
      </c>
      <c r="D222" s="30"/>
      <c r="E222" s="30"/>
      <c r="F222" s="30">
        <v>10</v>
      </c>
      <c r="G222" s="30">
        <v>15</v>
      </c>
      <c r="H222" s="30">
        <v>17</v>
      </c>
      <c r="I222" s="30">
        <v>27</v>
      </c>
      <c r="J222" s="30">
        <v>36</v>
      </c>
      <c r="K222" s="30">
        <v>19</v>
      </c>
      <c r="L222" s="30">
        <v>11</v>
      </c>
      <c r="M222" s="30"/>
      <c r="N222" s="30"/>
      <c r="O222" s="30">
        <f t="shared" si="26"/>
        <v>135</v>
      </c>
    </row>
    <row r="223" spans="1:15" x14ac:dyDescent="0.25">
      <c r="A223" s="177">
        <v>4</v>
      </c>
      <c r="B223" s="179" t="s">
        <v>229</v>
      </c>
      <c r="C223" s="35" t="s">
        <v>118</v>
      </c>
      <c r="D223" s="30"/>
      <c r="E223" s="30">
        <v>2</v>
      </c>
      <c r="F223" s="30">
        <v>9</v>
      </c>
      <c r="G223" s="30">
        <v>27</v>
      </c>
      <c r="H223" s="30">
        <v>41</v>
      </c>
      <c r="I223" s="30"/>
      <c r="J223" s="30"/>
      <c r="K223" s="30"/>
      <c r="L223" s="30"/>
      <c r="M223" s="30"/>
      <c r="N223" s="30"/>
      <c r="O223" s="30">
        <f t="shared" si="26"/>
        <v>79</v>
      </c>
    </row>
    <row r="224" spans="1:15" x14ac:dyDescent="0.25">
      <c r="A224" s="178"/>
      <c r="B224" s="180"/>
      <c r="C224" s="35" t="s">
        <v>119</v>
      </c>
      <c r="D224" s="30"/>
      <c r="E224" s="30">
        <v>20</v>
      </c>
      <c r="F224" s="30">
        <v>15</v>
      </c>
      <c r="G224" s="30">
        <v>23</v>
      </c>
      <c r="H224" s="30">
        <v>14</v>
      </c>
      <c r="I224" s="30"/>
      <c r="J224" s="30"/>
      <c r="K224" s="37"/>
      <c r="L224" s="37"/>
      <c r="M224" s="37"/>
      <c r="N224" s="30"/>
      <c r="O224" s="30">
        <f t="shared" si="26"/>
        <v>72</v>
      </c>
    </row>
    <row r="225" spans="1:15" x14ac:dyDescent="0.25">
      <c r="A225" s="177">
        <v>5</v>
      </c>
      <c r="B225" s="179" t="s">
        <v>230</v>
      </c>
      <c r="C225" s="35" t="s">
        <v>118</v>
      </c>
      <c r="D225" s="30"/>
      <c r="E225" s="30">
        <v>9</v>
      </c>
      <c r="F225" s="30">
        <v>31</v>
      </c>
      <c r="G225" s="30">
        <v>16</v>
      </c>
      <c r="H225" s="30">
        <v>18</v>
      </c>
      <c r="I225" s="30"/>
      <c r="J225" s="30"/>
      <c r="K225" s="30"/>
      <c r="L225" s="30"/>
      <c r="M225" s="30"/>
      <c r="N225" s="30"/>
      <c r="O225" s="30">
        <f t="shared" si="26"/>
        <v>74</v>
      </c>
    </row>
    <row r="226" spans="1:15" x14ac:dyDescent="0.25">
      <c r="A226" s="178"/>
      <c r="B226" s="180"/>
      <c r="C226" s="35" t="s">
        <v>119</v>
      </c>
      <c r="D226" s="30"/>
      <c r="E226" s="30">
        <v>20</v>
      </c>
      <c r="F226" s="30">
        <v>12</v>
      </c>
      <c r="G226" s="30">
        <v>11</v>
      </c>
      <c r="H226" s="30">
        <v>6</v>
      </c>
      <c r="I226" s="30"/>
      <c r="J226" s="30"/>
      <c r="K226" s="30"/>
      <c r="L226" s="30"/>
      <c r="M226" s="30"/>
      <c r="N226" s="30"/>
      <c r="O226" s="30">
        <f t="shared" si="26"/>
        <v>49</v>
      </c>
    </row>
    <row r="227" spans="1:15" x14ac:dyDescent="0.25">
      <c r="A227" s="123" t="s">
        <v>231</v>
      </c>
      <c r="B227" s="185" t="s">
        <v>232</v>
      </c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7"/>
    </row>
    <row r="228" spans="1:15" x14ac:dyDescent="0.25">
      <c r="A228" s="124"/>
      <c r="B228" s="188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90"/>
    </row>
    <row r="229" spans="1:15" x14ac:dyDescent="0.25">
      <c r="A229" s="177">
        <v>1</v>
      </c>
      <c r="B229" s="179" t="s">
        <v>233</v>
      </c>
      <c r="C229" s="35" t="s">
        <v>118</v>
      </c>
      <c r="D229" s="30">
        <v>25</v>
      </c>
      <c r="E229" s="30">
        <v>46</v>
      </c>
      <c r="F229" s="30">
        <v>89</v>
      </c>
      <c r="G229" s="30">
        <v>20</v>
      </c>
      <c r="H229" s="30">
        <v>86</v>
      </c>
      <c r="I229" s="30">
        <v>76</v>
      </c>
      <c r="J229" s="30">
        <v>22</v>
      </c>
      <c r="K229" s="30">
        <v>15</v>
      </c>
      <c r="L229" s="30">
        <v>27</v>
      </c>
      <c r="M229" s="30"/>
      <c r="N229" s="30">
        <v>105</v>
      </c>
      <c r="O229" s="30">
        <f t="shared" ref="O229:O240" si="27">SUM(D229:N229)</f>
        <v>511</v>
      </c>
    </row>
    <row r="230" spans="1:15" x14ac:dyDescent="0.25">
      <c r="A230" s="178"/>
      <c r="B230" s="180"/>
      <c r="C230" s="35" t="s">
        <v>119</v>
      </c>
      <c r="D230" s="30">
        <v>22</v>
      </c>
      <c r="E230" s="30">
        <v>19</v>
      </c>
      <c r="F230" s="30">
        <v>44</v>
      </c>
      <c r="G230" s="30">
        <v>17</v>
      </c>
      <c r="H230" s="30">
        <v>62</v>
      </c>
      <c r="I230" s="30">
        <v>41</v>
      </c>
      <c r="J230" s="30">
        <v>24</v>
      </c>
      <c r="K230" s="30">
        <v>9</v>
      </c>
      <c r="L230" s="30">
        <v>17</v>
      </c>
      <c r="M230" s="30"/>
      <c r="N230" s="30">
        <v>75</v>
      </c>
      <c r="O230" s="30">
        <f t="shared" si="27"/>
        <v>330</v>
      </c>
    </row>
    <row r="231" spans="1:15" x14ac:dyDescent="0.25">
      <c r="A231" s="177">
        <v>2</v>
      </c>
      <c r="B231" s="179" t="s">
        <v>234</v>
      </c>
      <c r="C231" s="35" t="s">
        <v>118</v>
      </c>
      <c r="D231" s="30">
        <v>27</v>
      </c>
      <c r="E231" s="30">
        <v>62</v>
      </c>
      <c r="F231" s="30">
        <v>52</v>
      </c>
      <c r="G231" s="30">
        <v>196</v>
      </c>
      <c r="H231" s="30">
        <v>181</v>
      </c>
      <c r="I231" s="30">
        <v>105</v>
      </c>
      <c r="J231" s="30">
        <v>72</v>
      </c>
      <c r="K231" s="30">
        <v>34</v>
      </c>
      <c r="L231" s="30">
        <v>46</v>
      </c>
      <c r="M231" s="30"/>
      <c r="N231" s="30">
        <v>109</v>
      </c>
      <c r="O231" s="30">
        <f t="shared" si="27"/>
        <v>884</v>
      </c>
    </row>
    <row r="232" spans="1:15" x14ac:dyDescent="0.25">
      <c r="A232" s="178"/>
      <c r="B232" s="180"/>
      <c r="C232" s="35" t="s">
        <v>119</v>
      </c>
      <c r="D232" s="30">
        <v>25</v>
      </c>
      <c r="E232" s="30">
        <v>22</v>
      </c>
      <c r="F232" s="30">
        <v>17</v>
      </c>
      <c r="G232" s="30">
        <v>96</v>
      </c>
      <c r="H232" s="30">
        <v>72</v>
      </c>
      <c r="I232" s="30">
        <v>32</v>
      </c>
      <c r="J232" s="30">
        <v>28</v>
      </c>
      <c r="K232" s="30">
        <v>15</v>
      </c>
      <c r="L232" s="30">
        <v>26</v>
      </c>
      <c r="M232" s="30"/>
      <c r="N232" s="30">
        <v>32</v>
      </c>
      <c r="O232" s="30">
        <f t="shared" si="27"/>
        <v>365</v>
      </c>
    </row>
    <row r="233" spans="1:15" x14ac:dyDescent="0.25">
      <c r="A233" s="177">
        <v>4</v>
      </c>
      <c r="B233" s="179" t="s">
        <v>235</v>
      </c>
      <c r="C233" s="35" t="s">
        <v>118</v>
      </c>
      <c r="D233" s="30">
        <v>27</v>
      </c>
      <c r="E233" s="30">
        <v>31</v>
      </c>
      <c r="F233" s="30">
        <v>98</v>
      </c>
      <c r="G233" s="30">
        <v>115</v>
      </c>
      <c r="H233" s="30">
        <v>72</v>
      </c>
      <c r="I233" s="30">
        <v>59</v>
      </c>
      <c r="J233" s="30">
        <v>151</v>
      </c>
      <c r="K233" s="30">
        <v>96</v>
      </c>
      <c r="L233" s="30">
        <v>81</v>
      </c>
      <c r="M233" s="30">
        <v>12</v>
      </c>
      <c r="N233" s="30">
        <v>96</v>
      </c>
      <c r="O233" s="30">
        <f t="shared" si="27"/>
        <v>838</v>
      </c>
    </row>
    <row r="234" spans="1:15" x14ac:dyDescent="0.25">
      <c r="A234" s="178"/>
      <c r="B234" s="180"/>
      <c r="C234" s="35" t="s">
        <v>119</v>
      </c>
      <c r="D234" s="30">
        <v>34</v>
      </c>
      <c r="E234" s="30">
        <v>25</v>
      </c>
      <c r="F234" s="30">
        <v>51</v>
      </c>
      <c r="G234" s="30">
        <v>55</v>
      </c>
      <c r="H234" s="30">
        <v>29</v>
      </c>
      <c r="I234" s="30">
        <v>41</v>
      </c>
      <c r="J234" s="30">
        <v>69</v>
      </c>
      <c r="K234" s="30">
        <v>15</v>
      </c>
      <c r="L234" s="30">
        <v>51</v>
      </c>
      <c r="M234" s="30">
        <v>7</v>
      </c>
      <c r="N234" s="30">
        <v>33</v>
      </c>
      <c r="O234" s="30">
        <f t="shared" si="27"/>
        <v>410</v>
      </c>
    </row>
    <row r="235" spans="1:15" x14ac:dyDescent="0.25">
      <c r="A235" s="177">
        <v>6</v>
      </c>
      <c r="B235" s="179" t="s">
        <v>236</v>
      </c>
      <c r="C235" s="35" t="s">
        <v>118</v>
      </c>
      <c r="D235" s="30">
        <v>66</v>
      </c>
      <c r="E235" s="30">
        <v>72</v>
      </c>
      <c r="F235" s="30">
        <v>41</v>
      </c>
      <c r="G235" s="30">
        <v>62</v>
      </c>
      <c r="H235" s="30">
        <v>55</v>
      </c>
      <c r="I235" s="30">
        <v>56</v>
      </c>
      <c r="J235" s="30">
        <v>69</v>
      </c>
      <c r="K235" s="30">
        <v>92</v>
      </c>
      <c r="L235" s="30">
        <v>29</v>
      </c>
      <c r="M235" s="30"/>
      <c r="N235" s="30">
        <v>116</v>
      </c>
      <c r="O235" s="30">
        <f t="shared" si="27"/>
        <v>658</v>
      </c>
    </row>
    <row r="236" spans="1:15" x14ac:dyDescent="0.25">
      <c r="A236" s="178"/>
      <c r="B236" s="180"/>
      <c r="C236" s="35" t="s">
        <v>119</v>
      </c>
      <c r="D236" s="30">
        <v>62</v>
      </c>
      <c r="E236" s="30">
        <v>61</v>
      </c>
      <c r="F236" s="30">
        <v>72</v>
      </c>
      <c r="G236" s="30">
        <v>70</v>
      </c>
      <c r="H236" s="30">
        <v>54</v>
      </c>
      <c r="I236" s="30">
        <v>27</v>
      </c>
      <c r="J236" s="30">
        <v>31</v>
      </c>
      <c r="K236" s="30">
        <v>29</v>
      </c>
      <c r="L236" s="30">
        <v>17</v>
      </c>
      <c r="M236" s="30"/>
      <c r="N236" s="30">
        <v>81</v>
      </c>
      <c r="O236" s="30">
        <f t="shared" si="27"/>
        <v>504</v>
      </c>
    </row>
    <row r="237" spans="1:15" x14ac:dyDescent="0.25">
      <c r="A237" s="177" t="s">
        <v>237</v>
      </c>
      <c r="B237" s="179" t="s">
        <v>238</v>
      </c>
      <c r="C237" s="35" t="s">
        <v>118</v>
      </c>
      <c r="D237" s="30">
        <v>22</v>
      </c>
      <c r="E237" s="30">
        <v>19</v>
      </c>
      <c r="F237" s="30">
        <v>15</v>
      </c>
      <c r="G237" s="30">
        <v>18</v>
      </c>
      <c r="H237" s="30">
        <v>22</v>
      </c>
      <c r="I237" s="30">
        <v>6</v>
      </c>
      <c r="J237" s="30">
        <v>7</v>
      </c>
      <c r="K237" s="30">
        <v>31</v>
      </c>
      <c r="L237" s="30">
        <v>52</v>
      </c>
      <c r="M237" s="30"/>
      <c r="N237" s="30">
        <v>66</v>
      </c>
      <c r="O237" s="30">
        <f t="shared" si="27"/>
        <v>258</v>
      </c>
    </row>
    <row r="238" spans="1:15" x14ac:dyDescent="0.25">
      <c r="A238" s="178"/>
      <c r="B238" s="180"/>
      <c r="C238" s="35" t="s">
        <v>119</v>
      </c>
      <c r="D238" s="30">
        <v>7</v>
      </c>
      <c r="E238" s="30">
        <v>6</v>
      </c>
      <c r="F238" s="30">
        <v>4</v>
      </c>
      <c r="G238" s="30">
        <v>9</v>
      </c>
      <c r="H238" s="30">
        <v>11</v>
      </c>
      <c r="I238" s="30">
        <v>5</v>
      </c>
      <c r="J238" s="30">
        <v>8</v>
      </c>
      <c r="K238" s="30">
        <v>14</v>
      </c>
      <c r="L238" s="30">
        <v>7</v>
      </c>
      <c r="M238" s="30"/>
      <c r="N238" s="30">
        <v>30</v>
      </c>
      <c r="O238" s="30">
        <f t="shared" si="27"/>
        <v>101</v>
      </c>
    </row>
    <row r="239" spans="1:15" x14ac:dyDescent="0.25">
      <c r="A239" s="177" t="s">
        <v>239</v>
      </c>
      <c r="B239" s="179" t="s">
        <v>240</v>
      </c>
      <c r="C239" s="35" t="s">
        <v>118</v>
      </c>
      <c r="D239" s="30">
        <v>26</v>
      </c>
      <c r="E239" s="30">
        <v>20</v>
      </c>
      <c r="F239" s="30">
        <v>41</v>
      </c>
      <c r="G239" s="30">
        <v>61</v>
      </c>
      <c r="H239" s="30">
        <v>42</v>
      </c>
      <c r="I239" s="30">
        <v>41</v>
      </c>
      <c r="J239" s="30">
        <v>40</v>
      </c>
      <c r="K239" s="30">
        <v>30</v>
      </c>
      <c r="L239" s="30"/>
      <c r="M239" s="30"/>
      <c r="N239" s="30"/>
      <c r="O239" s="30">
        <f t="shared" si="27"/>
        <v>301</v>
      </c>
    </row>
    <row r="240" spans="1:15" x14ac:dyDescent="0.25">
      <c r="A240" s="178"/>
      <c r="B240" s="180"/>
      <c r="C240" s="35" t="s">
        <v>119</v>
      </c>
      <c r="D240" s="30">
        <v>17</v>
      </c>
      <c r="E240" s="30">
        <v>22</v>
      </c>
      <c r="F240" s="30">
        <v>18</v>
      </c>
      <c r="G240" s="30">
        <v>41</v>
      </c>
      <c r="H240" s="30">
        <v>36</v>
      </c>
      <c r="I240" s="30">
        <v>17</v>
      </c>
      <c r="J240" s="30">
        <v>16</v>
      </c>
      <c r="K240" s="30">
        <v>46</v>
      </c>
      <c r="L240" s="30"/>
      <c r="M240" s="30"/>
      <c r="N240" s="30"/>
      <c r="O240" s="30">
        <f t="shared" si="27"/>
        <v>213</v>
      </c>
    </row>
    <row r="241" spans="1:15" x14ac:dyDescent="0.25">
      <c r="A241" s="123" t="s">
        <v>241</v>
      </c>
      <c r="B241" s="185" t="s">
        <v>242</v>
      </c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7"/>
    </row>
    <row r="242" spans="1:15" x14ac:dyDescent="0.25">
      <c r="A242" s="124"/>
      <c r="B242" s="188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90"/>
    </row>
    <row r="243" spans="1:15" x14ac:dyDescent="0.25">
      <c r="A243" s="177">
        <v>5</v>
      </c>
      <c r="B243" s="179" t="s">
        <v>243</v>
      </c>
      <c r="C243" s="35" t="s">
        <v>118</v>
      </c>
      <c r="D243" s="30"/>
      <c r="E243" s="30"/>
      <c r="F243" s="30"/>
      <c r="G243" s="30"/>
      <c r="H243" s="22"/>
      <c r="I243" s="30"/>
      <c r="J243" s="30"/>
      <c r="K243" s="30"/>
      <c r="L243" s="30"/>
      <c r="M243" s="30"/>
      <c r="N243" s="30"/>
      <c r="O243" s="30">
        <f t="shared" ref="O243:O246" si="28">SUM(D243:N243)</f>
        <v>0</v>
      </c>
    </row>
    <row r="244" spans="1:15" x14ac:dyDescent="0.25">
      <c r="A244" s="178"/>
      <c r="B244" s="180"/>
      <c r="C244" s="35" t="s">
        <v>119</v>
      </c>
      <c r="D244" s="30"/>
      <c r="E244" s="30"/>
      <c r="F244" s="30"/>
      <c r="G244" s="30"/>
      <c r="H244" s="22"/>
      <c r="I244" s="30"/>
      <c r="J244" s="30"/>
      <c r="K244" s="30"/>
      <c r="L244" s="30"/>
      <c r="M244" s="30"/>
      <c r="N244" s="30"/>
      <c r="O244" s="30">
        <f t="shared" si="28"/>
        <v>0</v>
      </c>
    </row>
    <row r="245" spans="1:15" x14ac:dyDescent="0.25">
      <c r="A245" s="177" t="s">
        <v>244</v>
      </c>
      <c r="B245" s="179" t="s">
        <v>245</v>
      </c>
      <c r="C245" s="35" t="s">
        <v>118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>
        <f t="shared" si="28"/>
        <v>0</v>
      </c>
    </row>
    <row r="246" spans="1:15" x14ac:dyDescent="0.25">
      <c r="A246" s="178"/>
      <c r="B246" s="180"/>
      <c r="C246" s="35" t="s">
        <v>119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>
        <f t="shared" si="28"/>
        <v>0</v>
      </c>
    </row>
    <row r="247" spans="1:15" x14ac:dyDescent="0.25">
      <c r="A247" s="181" t="s">
        <v>246</v>
      </c>
      <c r="B247" s="182"/>
      <c r="C247" s="39" t="s">
        <v>118</v>
      </c>
      <c r="D247" s="39">
        <v>509</v>
      </c>
      <c r="E247" s="39">
        <v>472</v>
      </c>
      <c r="F247" s="39">
        <v>872</v>
      </c>
      <c r="G247" s="39">
        <v>1046</v>
      </c>
      <c r="H247" s="39">
        <v>1413</v>
      </c>
      <c r="I247" s="39">
        <v>1703</v>
      </c>
      <c r="J247" s="39">
        <v>2071</v>
      </c>
      <c r="K247" s="39">
        <v>2357</v>
      </c>
      <c r="L247" s="39">
        <v>2082</v>
      </c>
      <c r="M247" s="39">
        <v>1199</v>
      </c>
      <c r="N247" s="39">
        <v>3641</v>
      </c>
      <c r="O247" s="39">
        <f>SUM(D247:N247)</f>
        <v>17365</v>
      </c>
    </row>
    <row r="248" spans="1:15" x14ac:dyDescent="0.25">
      <c r="A248" s="183"/>
      <c r="B248" s="184"/>
      <c r="C248" s="39" t="s">
        <v>119</v>
      </c>
      <c r="D248" s="39">
        <v>420</v>
      </c>
      <c r="E248" s="39">
        <v>385</v>
      </c>
      <c r="F248" s="39">
        <v>575</v>
      </c>
      <c r="G248" s="39">
        <v>803</v>
      </c>
      <c r="H248" s="39">
        <v>1141</v>
      </c>
      <c r="I248" s="39">
        <v>1480</v>
      </c>
      <c r="J248" s="39">
        <v>1428</v>
      </c>
      <c r="K248" s="39">
        <v>1491</v>
      </c>
      <c r="L248" s="39">
        <v>1987</v>
      </c>
      <c r="M248" s="39">
        <v>734</v>
      </c>
      <c r="N248" s="39">
        <v>3433</v>
      </c>
      <c r="O248" s="39">
        <f>SUM(D248:N248)</f>
        <v>13877</v>
      </c>
    </row>
  </sheetData>
  <mergeCells count="247">
    <mergeCell ref="A1:O1"/>
    <mergeCell ref="A2:O2"/>
    <mergeCell ref="A3:A4"/>
    <mergeCell ref="B3:B4"/>
    <mergeCell ref="C3:O3"/>
    <mergeCell ref="B6:O6"/>
    <mergeCell ref="A14:A15"/>
    <mergeCell ref="B14:B15"/>
    <mergeCell ref="A16:A17"/>
    <mergeCell ref="B16:O17"/>
    <mergeCell ref="A18:A19"/>
    <mergeCell ref="B18:B19"/>
    <mergeCell ref="B7:O7"/>
    <mergeCell ref="A8:A9"/>
    <mergeCell ref="B8:B9"/>
    <mergeCell ref="A10:A11"/>
    <mergeCell ref="B10:B11"/>
    <mergeCell ref="A12:A13"/>
    <mergeCell ref="B12:B13"/>
    <mergeCell ref="A26:A27"/>
    <mergeCell ref="B26:B27"/>
    <mergeCell ref="A28:A29"/>
    <mergeCell ref="B28:B29"/>
    <mergeCell ref="A30:A31"/>
    <mergeCell ref="B30:O31"/>
    <mergeCell ref="A20:A21"/>
    <mergeCell ref="B20:B21"/>
    <mergeCell ref="A22:A23"/>
    <mergeCell ref="B22:B23"/>
    <mergeCell ref="A24:A25"/>
    <mergeCell ref="B24:O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O35"/>
    <mergeCell ref="A36:A37"/>
    <mergeCell ref="B36:B37"/>
    <mergeCell ref="A50:A51"/>
    <mergeCell ref="B50:B51"/>
    <mergeCell ref="A52:A53"/>
    <mergeCell ref="B52:O53"/>
    <mergeCell ref="A54:A55"/>
    <mergeCell ref="B54:B55"/>
    <mergeCell ref="A44:A45"/>
    <mergeCell ref="B44:O45"/>
    <mergeCell ref="A46:A47"/>
    <mergeCell ref="B46:B47"/>
    <mergeCell ref="A48:A49"/>
    <mergeCell ref="B48:O49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74:A75"/>
    <mergeCell ref="B74:B75"/>
    <mergeCell ref="A76:A77"/>
    <mergeCell ref="B76:O77"/>
    <mergeCell ref="A78:A79"/>
    <mergeCell ref="B78:B79"/>
    <mergeCell ref="A68:A69"/>
    <mergeCell ref="B68:O69"/>
    <mergeCell ref="A70:A71"/>
    <mergeCell ref="B70:B71"/>
    <mergeCell ref="A72:A73"/>
    <mergeCell ref="B72:B73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O85"/>
    <mergeCell ref="A98:A99"/>
    <mergeCell ref="B98:B99"/>
    <mergeCell ref="A100:A101"/>
    <mergeCell ref="B100:B101"/>
    <mergeCell ref="A102:A103"/>
    <mergeCell ref="B102:O103"/>
    <mergeCell ref="A92:A93"/>
    <mergeCell ref="B92:B93"/>
    <mergeCell ref="A94:A95"/>
    <mergeCell ref="B94:B95"/>
    <mergeCell ref="A96:A97"/>
    <mergeCell ref="B96:B97"/>
    <mergeCell ref="A110:A111"/>
    <mergeCell ref="B110:O111"/>
    <mergeCell ref="A112:A113"/>
    <mergeCell ref="B112:B113"/>
    <mergeCell ref="A114:A115"/>
    <mergeCell ref="B114:O115"/>
    <mergeCell ref="A104:A105"/>
    <mergeCell ref="B104:B105"/>
    <mergeCell ref="A106:A107"/>
    <mergeCell ref="B106:O107"/>
    <mergeCell ref="A108:A109"/>
    <mergeCell ref="B108:B109"/>
    <mergeCell ref="A122:A123"/>
    <mergeCell ref="B122:O123"/>
    <mergeCell ref="A124:A125"/>
    <mergeCell ref="B124:B125"/>
    <mergeCell ref="A126:A127"/>
    <mergeCell ref="B126:O127"/>
    <mergeCell ref="A116:A117"/>
    <mergeCell ref="B116:B117"/>
    <mergeCell ref="A118:A119"/>
    <mergeCell ref="B118:B119"/>
    <mergeCell ref="A120:A121"/>
    <mergeCell ref="B120:B121"/>
    <mergeCell ref="A134:A135"/>
    <mergeCell ref="B134:B135"/>
    <mergeCell ref="B136:O136"/>
    <mergeCell ref="A137:A138"/>
    <mergeCell ref="B137:B138"/>
    <mergeCell ref="A139:A140"/>
    <mergeCell ref="B139:O140"/>
    <mergeCell ref="A128:A129"/>
    <mergeCell ref="B128:B129"/>
    <mergeCell ref="A130:A131"/>
    <mergeCell ref="B130:O131"/>
    <mergeCell ref="A132:A133"/>
    <mergeCell ref="B132:B133"/>
    <mergeCell ref="A147:A148"/>
    <mergeCell ref="B147:B148"/>
    <mergeCell ref="A149:A150"/>
    <mergeCell ref="B149:O150"/>
    <mergeCell ref="A151:A152"/>
    <mergeCell ref="B151:B152"/>
    <mergeCell ref="A141:A142"/>
    <mergeCell ref="B141:B142"/>
    <mergeCell ref="A143:A144"/>
    <mergeCell ref="B143:B144"/>
    <mergeCell ref="A145:A146"/>
    <mergeCell ref="B145:O146"/>
    <mergeCell ref="A159:A160"/>
    <mergeCell ref="B159:B160"/>
    <mergeCell ref="A161:A162"/>
    <mergeCell ref="B161:B162"/>
    <mergeCell ref="A163:A164"/>
    <mergeCell ref="B163:B164"/>
    <mergeCell ref="A153:A154"/>
    <mergeCell ref="B153:B154"/>
    <mergeCell ref="A155:A156"/>
    <mergeCell ref="B155:B156"/>
    <mergeCell ref="A157:A158"/>
    <mergeCell ref="B157:O158"/>
    <mergeCell ref="A171:A172"/>
    <mergeCell ref="B171:B172"/>
    <mergeCell ref="A173:A174"/>
    <mergeCell ref="B173:B174"/>
    <mergeCell ref="A175:A176"/>
    <mergeCell ref="B175:O176"/>
    <mergeCell ref="A165:A166"/>
    <mergeCell ref="B165:B166"/>
    <mergeCell ref="A167:A168"/>
    <mergeCell ref="B167:O168"/>
    <mergeCell ref="A169:A170"/>
    <mergeCell ref="B169:B170"/>
    <mergeCell ref="A183:A184"/>
    <mergeCell ref="B183:B184"/>
    <mergeCell ref="A185:A186"/>
    <mergeCell ref="B185:B186"/>
    <mergeCell ref="A187:A188"/>
    <mergeCell ref="B187:O188"/>
    <mergeCell ref="A177:A178"/>
    <mergeCell ref="B177:B178"/>
    <mergeCell ref="A179:A180"/>
    <mergeCell ref="B179:B180"/>
    <mergeCell ref="A181:A182"/>
    <mergeCell ref="B181:B182"/>
    <mergeCell ref="A195:A196"/>
    <mergeCell ref="B195:B196"/>
    <mergeCell ref="A197:A198"/>
    <mergeCell ref="B197:B198"/>
    <mergeCell ref="A199:A200"/>
    <mergeCell ref="B199:B200"/>
    <mergeCell ref="A189:A190"/>
    <mergeCell ref="B189:B190"/>
    <mergeCell ref="A191:A192"/>
    <mergeCell ref="B191:B192"/>
    <mergeCell ref="A193:A194"/>
    <mergeCell ref="B193:O194"/>
    <mergeCell ref="A207:A208"/>
    <mergeCell ref="B207:B208"/>
    <mergeCell ref="A209:A210"/>
    <mergeCell ref="B209:B210"/>
    <mergeCell ref="A211:A212"/>
    <mergeCell ref="B211:B212"/>
    <mergeCell ref="A201:A202"/>
    <mergeCell ref="B201:B202"/>
    <mergeCell ref="A203:A204"/>
    <mergeCell ref="B203:B204"/>
    <mergeCell ref="A205:A206"/>
    <mergeCell ref="B205:O206"/>
    <mergeCell ref="A219:A220"/>
    <mergeCell ref="B219:B220"/>
    <mergeCell ref="A221:A222"/>
    <mergeCell ref="B221:B222"/>
    <mergeCell ref="A223:A224"/>
    <mergeCell ref="B223:B224"/>
    <mergeCell ref="A213:A214"/>
    <mergeCell ref="B213:B214"/>
    <mergeCell ref="A215:A216"/>
    <mergeCell ref="B215:B216"/>
    <mergeCell ref="A217:A218"/>
    <mergeCell ref="B217:O218"/>
    <mergeCell ref="A231:A232"/>
    <mergeCell ref="B231:B232"/>
    <mergeCell ref="A233:A234"/>
    <mergeCell ref="B233:B234"/>
    <mergeCell ref="A235:A236"/>
    <mergeCell ref="B235:B236"/>
    <mergeCell ref="A225:A226"/>
    <mergeCell ref="B225:B226"/>
    <mergeCell ref="A227:A228"/>
    <mergeCell ref="B227:O228"/>
    <mergeCell ref="A229:A230"/>
    <mergeCell ref="B229:B230"/>
    <mergeCell ref="A243:A244"/>
    <mergeCell ref="B243:B244"/>
    <mergeCell ref="A245:A246"/>
    <mergeCell ref="B245:B246"/>
    <mergeCell ref="A247:B248"/>
    <mergeCell ref="A237:A238"/>
    <mergeCell ref="B237:B238"/>
    <mergeCell ref="A239:A240"/>
    <mergeCell ref="B239:B240"/>
    <mergeCell ref="A241:A242"/>
    <mergeCell ref="B241:O2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L20" sqref="L20"/>
    </sheetView>
  </sheetViews>
  <sheetFormatPr defaultRowHeight="15" x14ac:dyDescent="0.25"/>
  <cols>
    <col min="2" max="2" width="18.7109375" customWidth="1"/>
    <col min="3" max="3" width="10.42578125" customWidth="1"/>
    <col min="5" max="5" width="11.42578125" customWidth="1"/>
  </cols>
  <sheetData>
    <row r="1" spans="1:5" x14ac:dyDescent="0.25">
      <c r="A1" s="111" t="s">
        <v>36</v>
      </c>
      <c r="B1" s="111"/>
      <c r="C1" s="111"/>
      <c r="D1" s="111"/>
      <c r="E1" s="111"/>
    </row>
    <row r="2" spans="1:5" x14ac:dyDescent="0.25">
      <c r="A2" s="111" t="s">
        <v>1</v>
      </c>
      <c r="B2" s="111"/>
      <c r="C2" s="111"/>
      <c r="D2" s="111"/>
      <c r="E2" s="111"/>
    </row>
    <row r="3" spans="1:5" x14ac:dyDescent="0.25">
      <c r="A3" s="112" t="s">
        <v>35</v>
      </c>
      <c r="B3" s="112"/>
      <c r="C3" s="112"/>
      <c r="D3" s="112"/>
      <c r="E3" s="112"/>
    </row>
    <row r="4" spans="1:5" ht="45" x14ac:dyDescent="0.25">
      <c r="A4" s="1" t="s">
        <v>3</v>
      </c>
      <c r="B4" s="1" t="s">
        <v>4</v>
      </c>
      <c r="C4" s="2" t="s">
        <v>5</v>
      </c>
      <c r="D4" s="2" t="s">
        <v>6</v>
      </c>
      <c r="E4" s="2" t="s">
        <v>37</v>
      </c>
    </row>
    <row r="5" spans="1:5" x14ac:dyDescent="0.25">
      <c r="A5" s="3">
        <v>1</v>
      </c>
      <c r="B5" s="1" t="s">
        <v>7</v>
      </c>
      <c r="C5" s="3">
        <v>4</v>
      </c>
      <c r="D5" s="3">
        <v>48</v>
      </c>
      <c r="E5" s="3" t="s">
        <v>38</v>
      </c>
    </row>
    <row r="6" spans="1:5" x14ac:dyDescent="0.25">
      <c r="A6" s="3">
        <v>2</v>
      </c>
      <c r="B6" s="1" t="s">
        <v>8</v>
      </c>
      <c r="C6" s="3">
        <v>1</v>
      </c>
      <c r="D6" s="3">
        <v>12</v>
      </c>
      <c r="E6" s="3" t="s">
        <v>38</v>
      </c>
    </row>
    <row r="7" spans="1:5" x14ac:dyDescent="0.25">
      <c r="A7" s="3">
        <v>3</v>
      </c>
      <c r="B7" s="1" t="s">
        <v>9</v>
      </c>
      <c r="C7" s="3">
        <v>3</v>
      </c>
      <c r="D7" s="3">
        <v>36</v>
      </c>
      <c r="E7" s="3" t="s">
        <v>38</v>
      </c>
    </row>
    <row r="8" spans="1:5" x14ac:dyDescent="0.25">
      <c r="A8" s="3">
        <v>4</v>
      </c>
      <c r="B8" s="1" t="s">
        <v>10</v>
      </c>
      <c r="C8" s="3">
        <v>3</v>
      </c>
      <c r="D8" s="3">
        <v>36</v>
      </c>
      <c r="E8" s="3" t="s">
        <v>38</v>
      </c>
    </row>
    <row r="9" spans="1:5" x14ac:dyDescent="0.25">
      <c r="A9" s="3">
        <v>5</v>
      </c>
      <c r="B9" s="1" t="s">
        <v>11</v>
      </c>
      <c r="C9" s="3">
        <v>2</v>
      </c>
      <c r="D9" s="3">
        <v>24</v>
      </c>
      <c r="E9" s="3" t="s">
        <v>38</v>
      </c>
    </row>
    <row r="10" spans="1:5" x14ac:dyDescent="0.25">
      <c r="A10" s="3">
        <v>6</v>
      </c>
      <c r="B10" s="1" t="s">
        <v>12</v>
      </c>
      <c r="C10" s="3">
        <v>3</v>
      </c>
      <c r="D10" s="3">
        <v>36</v>
      </c>
      <c r="E10" s="3" t="s">
        <v>38</v>
      </c>
    </row>
    <row r="11" spans="1:5" x14ac:dyDescent="0.25">
      <c r="A11" s="3">
        <v>7</v>
      </c>
      <c r="B11" s="1" t="s">
        <v>13</v>
      </c>
      <c r="C11" s="3">
        <v>4</v>
      </c>
      <c r="D11" s="3">
        <v>48</v>
      </c>
      <c r="E11" s="3" t="s">
        <v>38</v>
      </c>
    </row>
    <row r="12" spans="1:5" x14ac:dyDescent="0.25">
      <c r="A12" s="3">
        <v>8</v>
      </c>
      <c r="B12" s="1" t="s">
        <v>14</v>
      </c>
      <c r="C12" s="3">
        <v>17</v>
      </c>
      <c r="D12" s="3">
        <v>204</v>
      </c>
      <c r="E12" s="3" t="s">
        <v>38</v>
      </c>
    </row>
    <row r="13" spans="1:5" x14ac:dyDescent="0.25">
      <c r="A13" s="3">
        <v>9</v>
      </c>
      <c r="B13" s="1" t="s">
        <v>15</v>
      </c>
      <c r="C13" s="3">
        <v>1</v>
      </c>
      <c r="D13" s="3">
        <v>12</v>
      </c>
      <c r="E13" s="3" t="s">
        <v>38</v>
      </c>
    </row>
    <row r="14" spans="1:5" x14ac:dyDescent="0.25">
      <c r="A14" s="3">
        <v>10</v>
      </c>
      <c r="B14" s="1" t="s">
        <v>16</v>
      </c>
      <c r="C14" s="3">
        <v>3</v>
      </c>
      <c r="D14" s="3">
        <v>36</v>
      </c>
      <c r="E14" s="3" t="s">
        <v>38</v>
      </c>
    </row>
    <row r="15" spans="1:5" x14ac:dyDescent="0.25">
      <c r="A15" s="3">
        <v>11</v>
      </c>
      <c r="B15" s="1" t="s">
        <v>17</v>
      </c>
      <c r="C15" s="3">
        <v>1</v>
      </c>
      <c r="D15" s="3">
        <v>12</v>
      </c>
      <c r="E15" s="3" t="s">
        <v>38</v>
      </c>
    </row>
    <row r="16" spans="1:5" x14ac:dyDescent="0.25">
      <c r="A16" s="3">
        <v>12</v>
      </c>
      <c r="B16" s="1" t="s">
        <v>18</v>
      </c>
      <c r="C16" s="3">
        <v>2</v>
      </c>
      <c r="D16" s="3">
        <v>24</v>
      </c>
      <c r="E16" s="3" t="s">
        <v>38</v>
      </c>
    </row>
    <row r="17" spans="1:5" x14ac:dyDescent="0.25">
      <c r="A17" s="3">
        <v>13</v>
      </c>
      <c r="B17" s="1" t="s">
        <v>19</v>
      </c>
      <c r="C17" s="3">
        <v>2</v>
      </c>
      <c r="D17" s="3">
        <v>24</v>
      </c>
      <c r="E17" s="3" t="s">
        <v>38</v>
      </c>
    </row>
    <row r="18" spans="1:5" x14ac:dyDescent="0.25">
      <c r="A18" s="3">
        <v>14</v>
      </c>
      <c r="B18" s="1" t="s">
        <v>20</v>
      </c>
      <c r="C18" s="3">
        <v>2</v>
      </c>
      <c r="D18" s="3">
        <v>24</v>
      </c>
      <c r="E18" s="3" t="s">
        <v>38</v>
      </c>
    </row>
    <row r="19" spans="1:5" x14ac:dyDescent="0.25">
      <c r="A19" s="3">
        <v>15</v>
      </c>
      <c r="B19" s="1" t="s">
        <v>21</v>
      </c>
      <c r="C19" s="3">
        <v>2</v>
      </c>
      <c r="D19" s="3">
        <v>24</v>
      </c>
      <c r="E19" s="3" t="s">
        <v>38</v>
      </c>
    </row>
    <row r="20" spans="1:5" x14ac:dyDescent="0.25">
      <c r="A20" s="3">
        <v>16</v>
      </c>
      <c r="B20" s="1" t="s">
        <v>22</v>
      </c>
      <c r="C20" s="3">
        <v>14</v>
      </c>
      <c r="D20" s="3">
        <v>168</v>
      </c>
      <c r="E20" s="3" t="s">
        <v>38</v>
      </c>
    </row>
    <row r="21" spans="1:5" x14ac:dyDescent="0.25">
      <c r="A21" s="3">
        <v>17</v>
      </c>
      <c r="B21" s="1" t="s">
        <v>23</v>
      </c>
      <c r="C21" s="3">
        <v>2</v>
      </c>
      <c r="D21" s="3">
        <v>24</v>
      </c>
      <c r="E21" s="3" t="s">
        <v>38</v>
      </c>
    </row>
    <row r="22" spans="1:5" x14ac:dyDescent="0.25">
      <c r="A22" s="3">
        <v>18</v>
      </c>
      <c r="B22" s="1" t="s">
        <v>24</v>
      </c>
      <c r="C22" s="3">
        <v>4</v>
      </c>
      <c r="D22" s="3">
        <v>48</v>
      </c>
      <c r="E22" s="3" t="s">
        <v>38</v>
      </c>
    </row>
    <row r="23" spans="1:5" x14ac:dyDescent="0.25">
      <c r="A23" s="3">
        <v>19</v>
      </c>
      <c r="B23" s="1" t="s">
        <v>25</v>
      </c>
      <c r="C23" s="3">
        <v>3</v>
      </c>
      <c r="D23" s="3">
        <v>36</v>
      </c>
      <c r="E23" s="3" t="s">
        <v>38</v>
      </c>
    </row>
    <row r="24" spans="1:5" x14ac:dyDescent="0.25">
      <c r="A24" s="3">
        <v>20</v>
      </c>
      <c r="B24" s="1" t="s">
        <v>26</v>
      </c>
      <c r="C24" s="3">
        <v>3</v>
      </c>
      <c r="D24" s="3">
        <v>36</v>
      </c>
      <c r="E24" s="3" t="s">
        <v>38</v>
      </c>
    </row>
    <row r="25" spans="1:5" x14ac:dyDescent="0.25">
      <c r="A25" s="3">
        <v>21</v>
      </c>
      <c r="B25" s="1" t="s">
        <v>27</v>
      </c>
      <c r="C25" s="3">
        <v>3</v>
      </c>
      <c r="D25" s="3">
        <v>36</v>
      </c>
      <c r="E25" s="3" t="s">
        <v>38</v>
      </c>
    </row>
    <row r="26" spans="1:5" x14ac:dyDescent="0.25">
      <c r="A26" s="3">
        <v>22</v>
      </c>
      <c r="B26" s="1" t="s">
        <v>28</v>
      </c>
      <c r="C26" s="3">
        <v>3</v>
      </c>
      <c r="D26" s="3">
        <v>36</v>
      </c>
      <c r="E26" s="3" t="s">
        <v>38</v>
      </c>
    </row>
    <row r="27" spans="1:5" x14ac:dyDescent="0.25">
      <c r="A27" s="3">
        <v>23</v>
      </c>
      <c r="B27" s="1" t="s">
        <v>29</v>
      </c>
      <c r="C27" s="3">
        <v>2</v>
      </c>
      <c r="D27" s="3">
        <v>24</v>
      </c>
      <c r="E27" s="3" t="s">
        <v>38</v>
      </c>
    </row>
    <row r="28" spans="1:5" x14ac:dyDescent="0.25">
      <c r="A28" s="3">
        <v>24</v>
      </c>
      <c r="B28" s="1" t="s">
        <v>30</v>
      </c>
      <c r="C28" s="3">
        <v>2</v>
      </c>
      <c r="D28" s="3">
        <v>24</v>
      </c>
      <c r="E28" s="3" t="s">
        <v>38</v>
      </c>
    </row>
    <row r="29" spans="1:5" x14ac:dyDescent="0.25">
      <c r="A29" s="3">
        <v>25</v>
      </c>
      <c r="B29" s="1" t="s">
        <v>31</v>
      </c>
      <c r="C29" s="3">
        <v>4</v>
      </c>
      <c r="D29" s="3">
        <v>48</v>
      </c>
      <c r="E29" s="3" t="s">
        <v>38</v>
      </c>
    </row>
    <row r="30" spans="1:5" x14ac:dyDescent="0.25">
      <c r="A30" s="3">
        <v>26</v>
      </c>
      <c r="B30" s="1" t="s">
        <v>32</v>
      </c>
      <c r="C30" s="3">
        <v>2</v>
      </c>
      <c r="D30" s="3">
        <v>24</v>
      </c>
      <c r="E30" s="3" t="s">
        <v>38</v>
      </c>
    </row>
    <row r="31" spans="1:5" x14ac:dyDescent="0.25">
      <c r="A31" s="3">
        <v>27</v>
      </c>
      <c r="B31" s="1" t="s">
        <v>33</v>
      </c>
      <c r="C31" s="3">
        <v>1</v>
      </c>
      <c r="D31" s="1">
        <v>12</v>
      </c>
      <c r="E31" s="3" t="s">
        <v>38</v>
      </c>
    </row>
    <row r="32" spans="1:5" x14ac:dyDescent="0.25">
      <c r="A32" s="4"/>
      <c r="B32" s="1" t="s">
        <v>34</v>
      </c>
      <c r="C32" s="1">
        <v>93</v>
      </c>
      <c r="D32" s="6">
        <v>1116</v>
      </c>
      <c r="E32" s="1" t="s">
        <v>38</v>
      </c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3" workbookViewId="0">
      <selection activeCell="A3" sqref="A3:I3"/>
    </sheetView>
  </sheetViews>
  <sheetFormatPr defaultRowHeight="16.5" customHeight="1" x14ac:dyDescent="0.25"/>
  <cols>
    <col min="1" max="1" width="4.140625" style="7" customWidth="1"/>
    <col min="2" max="2" width="13.7109375" style="7" bestFit="1" customWidth="1"/>
    <col min="3" max="3" width="6.140625" style="7" customWidth="1"/>
    <col min="4" max="4" width="13.85546875" style="7" customWidth="1"/>
    <col min="5" max="6" width="16.5703125" style="7" customWidth="1"/>
    <col min="7" max="7" width="17" style="7" customWidth="1"/>
    <col min="8" max="8" width="16.140625" style="7" bestFit="1" customWidth="1"/>
    <col min="9" max="9" width="17.85546875" style="7" bestFit="1" customWidth="1"/>
    <col min="10" max="16384" width="9.140625" style="7"/>
  </cols>
  <sheetData>
    <row r="1" spans="1:9" ht="16.5" customHeight="1" x14ac:dyDescent="0.25">
      <c r="A1" s="117" t="s">
        <v>39</v>
      </c>
      <c r="B1" s="117"/>
      <c r="C1" s="117"/>
      <c r="D1" s="117"/>
      <c r="E1" s="117"/>
      <c r="F1" s="117"/>
      <c r="G1" s="117"/>
      <c r="H1" s="117"/>
      <c r="I1" s="117"/>
    </row>
    <row r="2" spans="1:9" ht="16.5" customHeight="1" x14ac:dyDescent="0.25">
      <c r="A2" s="117" t="s">
        <v>40</v>
      </c>
      <c r="B2" s="117"/>
      <c r="C2" s="117"/>
      <c r="D2" s="117"/>
      <c r="E2" s="117"/>
      <c r="F2" s="117"/>
      <c r="G2" s="117"/>
      <c r="H2" s="117"/>
      <c r="I2" s="117"/>
    </row>
    <row r="3" spans="1:9" ht="16.5" customHeight="1" x14ac:dyDescent="0.25">
      <c r="A3" s="117" t="s">
        <v>41</v>
      </c>
      <c r="B3" s="117"/>
      <c r="C3" s="117"/>
      <c r="D3" s="117"/>
      <c r="E3" s="117"/>
      <c r="F3" s="117"/>
      <c r="G3" s="117"/>
      <c r="H3" s="117"/>
      <c r="I3" s="117"/>
    </row>
    <row r="4" spans="1:9" ht="16.5" customHeight="1" x14ac:dyDescent="0.25">
      <c r="A4" s="113" t="s">
        <v>3</v>
      </c>
      <c r="B4" s="114" t="s">
        <v>4</v>
      </c>
      <c r="C4" s="113" t="s">
        <v>42</v>
      </c>
      <c r="D4" s="118" t="s">
        <v>48</v>
      </c>
      <c r="E4" s="119"/>
      <c r="F4" s="120"/>
      <c r="G4" s="114" t="s">
        <v>49</v>
      </c>
      <c r="H4" s="114"/>
      <c r="I4" s="8" t="s">
        <v>50</v>
      </c>
    </row>
    <row r="5" spans="1:9" ht="16.5" customHeight="1" x14ac:dyDescent="0.25">
      <c r="A5" s="113"/>
      <c r="B5" s="114"/>
      <c r="C5" s="113"/>
      <c r="D5" s="8" t="s">
        <v>43</v>
      </c>
      <c r="E5" s="8" t="s">
        <v>44</v>
      </c>
      <c r="F5" s="8" t="s">
        <v>34</v>
      </c>
      <c r="G5" s="8" t="s">
        <v>45</v>
      </c>
      <c r="H5" s="8" t="s">
        <v>46</v>
      </c>
      <c r="I5" s="8" t="s">
        <v>47</v>
      </c>
    </row>
    <row r="6" spans="1:9" ht="16.5" customHeight="1" x14ac:dyDescent="0.25">
      <c r="A6" s="11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16.5" customHeight="1" x14ac:dyDescent="0.25">
      <c r="A7" s="115">
        <v>1</v>
      </c>
      <c r="B7" s="116" t="s">
        <v>7</v>
      </c>
      <c r="C7" s="9" t="s">
        <v>51</v>
      </c>
      <c r="D7" s="12">
        <v>20206</v>
      </c>
      <c r="E7" s="9">
        <v>18921</v>
      </c>
      <c r="F7" s="9">
        <f>SUM(D7:E7)</f>
        <v>39127</v>
      </c>
      <c r="G7" s="9">
        <v>39011</v>
      </c>
      <c r="H7" s="9">
        <v>46</v>
      </c>
      <c r="I7" s="9">
        <v>0</v>
      </c>
    </row>
    <row r="8" spans="1:9" ht="16.5" customHeight="1" x14ac:dyDescent="0.25">
      <c r="A8" s="115"/>
      <c r="B8" s="116"/>
      <c r="C8" s="9" t="s">
        <v>52</v>
      </c>
      <c r="D8" s="10">
        <v>5396</v>
      </c>
      <c r="E8" s="9">
        <v>5055</v>
      </c>
      <c r="F8" s="52">
        <f t="shared" ref="F8:F71" si="0">SUM(D8:E8)</f>
        <v>10451</v>
      </c>
      <c r="G8" s="9">
        <v>6921</v>
      </c>
      <c r="H8" s="9">
        <v>3460</v>
      </c>
      <c r="I8" s="9">
        <v>0</v>
      </c>
    </row>
    <row r="9" spans="1:9" ht="16.5" customHeight="1" x14ac:dyDescent="0.25">
      <c r="A9" s="115"/>
      <c r="B9" s="116"/>
      <c r="C9" s="9" t="s">
        <v>53</v>
      </c>
      <c r="D9" s="52">
        <f>SUM(D7:D8)</f>
        <v>25602</v>
      </c>
      <c r="E9" s="52">
        <f t="shared" ref="E9:I9" si="1">SUM(E7:E8)</f>
        <v>23976</v>
      </c>
      <c r="F9" s="52">
        <f t="shared" si="1"/>
        <v>49578</v>
      </c>
      <c r="G9" s="52">
        <f t="shared" si="1"/>
        <v>45932</v>
      </c>
      <c r="H9" s="52">
        <f t="shared" si="1"/>
        <v>3506</v>
      </c>
      <c r="I9" s="52">
        <f t="shared" si="1"/>
        <v>0</v>
      </c>
    </row>
    <row r="10" spans="1:9" ht="16.5" customHeight="1" x14ac:dyDescent="0.25">
      <c r="A10" s="115">
        <v>2</v>
      </c>
      <c r="B10" s="116" t="s">
        <v>8</v>
      </c>
      <c r="C10" s="9" t="s">
        <v>51</v>
      </c>
      <c r="D10" s="10">
        <v>11786</v>
      </c>
      <c r="E10" s="9">
        <v>10767</v>
      </c>
      <c r="F10" s="52">
        <f t="shared" si="0"/>
        <v>22553</v>
      </c>
      <c r="G10" s="9">
        <v>22421</v>
      </c>
      <c r="H10" s="9">
        <v>32</v>
      </c>
      <c r="I10" s="9">
        <v>0</v>
      </c>
    </row>
    <row r="11" spans="1:9" ht="16.5" customHeight="1" x14ac:dyDescent="0.25">
      <c r="A11" s="115"/>
      <c r="B11" s="116"/>
      <c r="C11" s="9" t="s">
        <v>52</v>
      </c>
      <c r="D11" s="9">
        <v>2580</v>
      </c>
      <c r="E11" s="9">
        <v>2525</v>
      </c>
      <c r="F11" s="52">
        <f t="shared" si="0"/>
        <v>5105</v>
      </c>
      <c r="G11" s="9">
        <v>3305</v>
      </c>
      <c r="H11" s="9">
        <v>1783</v>
      </c>
      <c r="I11" s="9">
        <v>2</v>
      </c>
    </row>
    <row r="12" spans="1:9" ht="16.5" customHeight="1" x14ac:dyDescent="0.25">
      <c r="A12" s="115"/>
      <c r="B12" s="116"/>
      <c r="C12" s="9" t="s">
        <v>53</v>
      </c>
      <c r="D12" s="52">
        <f>SUM(D10:D11)</f>
        <v>14366</v>
      </c>
      <c r="E12" s="52">
        <f t="shared" ref="E12" si="2">SUM(E10:E11)</f>
        <v>13292</v>
      </c>
      <c r="F12" s="52">
        <f t="shared" ref="F12" si="3">SUM(F10:F11)</f>
        <v>27658</v>
      </c>
      <c r="G12" s="52">
        <f t="shared" ref="G12" si="4">SUM(G10:G11)</f>
        <v>25726</v>
      </c>
      <c r="H12" s="52">
        <f t="shared" ref="H12" si="5">SUM(H10:H11)</f>
        <v>1815</v>
      </c>
      <c r="I12" s="52">
        <f t="shared" ref="I12" si="6">SUM(I10:I11)</f>
        <v>2</v>
      </c>
    </row>
    <row r="13" spans="1:9" ht="16.5" customHeight="1" x14ac:dyDescent="0.25">
      <c r="A13" s="115">
        <v>3</v>
      </c>
      <c r="B13" s="116" t="s">
        <v>54</v>
      </c>
      <c r="C13" s="9" t="s">
        <v>51</v>
      </c>
      <c r="D13" s="9">
        <v>8300</v>
      </c>
      <c r="E13" s="9">
        <v>7764</v>
      </c>
      <c r="F13" s="52">
        <f t="shared" si="0"/>
        <v>16064</v>
      </c>
      <c r="G13" s="9">
        <v>16023</v>
      </c>
      <c r="H13" s="9">
        <v>36</v>
      </c>
      <c r="I13" s="9">
        <v>5</v>
      </c>
    </row>
    <row r="14" spans="1:9" ht="16.5" customHeight="1" x14ac:dyDescent="0.25">
      <c r="A14" s="115"/>
      <c r="B14" s="116"/>
      <c r="C14" s="9" t="s">
        <v>52</v>
      </c>
      <c r="D14" s="9">
        <v>2340</v>
      </c>
      <c r="E14" s="9">
        <v>2189</v>
      </c>
      <c r="F14" s="52">
        <f t="shared" si="0"/>
        <v>4529</v>
      </c>
      <c r="G14" s="9">
        <v>3491</v>
      </c>
      <c r="H14" s="9">
        <v>1021</v>
      </c>
      <c r="I14" s="9">
        <v>17</v>
      </c>
    </row>
    <row r="15" spans="1:9" ht="16.5" customHeight="1" x14ac:dyDescent="0.25">
      <c r="A15" s="115"/>
      <c r="B15" s="116"/>
      <c r="C15" s="9" t="s">
        <v>53</v>
      </c>
      <c r="D15" s="52">
        <f>SUM(D13:D14)</f>
        <v>10640</v>
      </c>
      <c r="E15" s="52">
        <f t="shared" ref="E15" si="7">SUM(E13:E14)</f>
        <v>9953</v>
      </c>
      <c r="F15" s="52">
        <f t="shared" ref="F15" si="8">SUM(F13:F14)</f>
        <v>20593</v>
      </c>
      <c r="G15" s="52">
        <f t="shared" ref="G15" si="9">SUM(G13:G14)</f>
        <v>19514</v>
      </c>
      <c r="H15" s="52">
        <f t="shared" ref="H15" si="10">SUM(H13:H14)</f>
        <v>1057</v>
      </c>
      <c r="I15" s="52">
        <f t="shared" ref="I15" si="11">SUM(I13:I14)</f>
        <v>22</v>
      </c>
    </row>
    <row r="16" spans="1:9" ht="16.5" customHeight="1" x14ac:dyDescent="0.25">
      <c r="A16" s="115">
        <v>4</v>
      </c>
      <c r="B16" s="116" t="s">
        <v>10</v>
      </c>
      <c r="C16" s="9" t="s">
        <v>51</v>
      </c>
      <c r="D16" s="9">
        <v>8089</v>
      </c>
      <c r="E16" s="9">
        <v>7925</v>
      </c>
      <c r="F16" s="52">
        <f t="shared" si="0"/>
        <v>16014</v>
      </c>
      <c r="G16" s="9">
        <v>15977</v>
      </c>
      <c r="H16" s="9">
        <v>37</v>
      </c>
      <c r="I16" s="9">
        <v>0</v>
      </c>
    </row>
    <row r="17" spans="1:9" ht="16.5" customHeight="1" x14ac:dyDescent="0.25">
      <c r="A17" s="115"/>
      <c r="B17" s="116"/>
      <c r="C17" s="9" t="s">
        <v>52</v>
      </c>
      <c r="D17" s="9">
        <v>1776</v>
      </c>
      <c r="E17" s="9">
        <v>1452</v>
      </c>
      <c r="F17" s="52">
        <f t="shared" si="0"/>
        <v>3228</v>
      </c>
      <c r="G17" s="9">
        <v>2099</v>
      </c>
      <c r="H17" s="9">
        <v>1129</v>
      </c>
      <c r="I17" s="9">
        <v>0</v>
      </c>
    </row>
    <row r="18" spans="1:9" ht="16.5" customHeight="1" x14ac:dyDescent="0.25">
      <c r="A18" s="115"/>
      <c r="B18" s="116"/>
      <c r="C18" s="9" t="s">
        <v>53</v>
      </c>
      <c r="D18" s="52">
        <f>SUM(D16:D17)</f>
        <v>9865</v>
      </c>
      <c r="E18" s="52">
        <f t="shared" ref="E18" si="12">SUM(E16:E17)</f>
        <v>9377</v>
      </c>
      <c r="F18" s="52">
        <f t="shared" ref="F18" si="13">SUM(F16:F17)</f>
        <v>19242</v>
      </c>
      <c r="G18" s="52">
        <f t="shared" ref="G18" si="14">SUM(G16:G17)</f>
        <v>18076</v>
      </c>
      <c r="H18" s="52">
        <f t="shared" ref="H18" si="15">SUM(H16:H17)</f>
        <v>1166</v>
      </c>
      <c r="I18" s="52">
        <f t="shared" ref="I18" si="16">SUM(I16:I17)</f>
        <v>0</v>
      </c>
    </row>
    <row r="19" spans="1:9" ht="16.5" customHeight="1" x14ac:dyDescent="0.25">
      <c r="A19" s="115">
        <v>5</v>
      </c>
      <c r="B19" s="116" t="s">
        <v>11</v>
      </c>
      <c r="C19" s="9" t="s">
        <v>51</v>
      </c>
      <c r="D19" s="9">
        <v>20769</v>
      </c>
      <c r="E19" s="9">
        <v>17615</v>
      </c>
      <c r="F19" s="52">
        <f t="shared" si="0"/>
        <v>38384</v>
      </c>
      <c r="G19" s="9">
        <v>38242</v>
      </c>
      <c r="H19" s="9">
        <v>42</v>
      </c>
      <c r="I19" s="9">
        <v>0</v>
      </c>
    </row>
    <row r="20" spans="1:9" ht="16.5" customHeight="1" x14ac:dyDescent="0.25">
      <c r="A20" s="115"/>
      <c r="B20" s="116"/>
      <c r="C20" s="9" t="s">
        <v>52</v>
      </c>
      <c r="D20" s="9">
        <v>2818</v>
      </c>
      <c r="E20" s="9">
        <v>2651</v>
      </c>
      <c r="F20" s="52">
        <f t="shared" si="0"/>
        <v>5469</v>
      </c>
      <c r="G20" s="9">
        <v>5417</v>
      </c>
      <c r="H20" s="9">
        <v>33</v>
      </c>
      <c r="I20" s="9">
        <v>0</v>
      </c>
    </row>
    <row r="21" spans="1:9" ht="16.5" customHeight="1" x14ac:dyDescent="0.25">
      <c r="A21" s="115"/>
      <c r="B21" s="116"/>
      <c r="C21" s="9" t="s">
        <v>53</v>
      </c>
      <c r="D21" s="52">
        <f>SUM(D19:D20)</f>
        <v>23587</v>
      </c>
      <c r="E21" s="52">
        <f t="shared" ref="E21" si="17">SUM(E19:E20)</f>
        <v>20266</v>
      </c>
      <c r="F21" s="52">
        <f t="shared" ref="F21" si="18">SUM(F19:F20)</f>
        <v>43853</v>
      </c>
      <c r="G21" s="52">
        <f t="shared" ref="G21" si="19">SUM(G19:G20)</f>
        <v>43659</v>
      </c>
      <c r="H21" s="52">
        <f t="shared" ref="H21" si="20">SUM(H19:H20)</f>
        <v>75</v>
      </c>
      <c r="I21" s="52">
        <f t="shared" ref="I21" si="21">SUM(I19:I20)</f>
        <v>0</v>
      </c>
    </row>
    <row r="22" spans="1:9" ht="16.5" customHeight="1" x14ac:dyDescent="0.25">
      <c r="A22" s="115">
        <v>6</v>
      </c>
      <c r="B22" s="116" t="s">
        <v>12</v>
      </c>
      <c r="C22" s="9" t="s">
        <v>51</v>
      </c>
      <c r="D22" s="9">
        <v>6428</v>
      </c>
      <c r="E22" s="9">
        <v>5288</v>
      </c>
      <c r="F22" s="52">
        <f t="shared" si="0"/>
        <v>11716</v>
      </c>
      <c r="G22" s="9">
        <v>11674</v>
      </c>
      <c r="H22" s="9">
        <v>42</v>
      </c>
      <c r="I22" s="9">
        <v>0</v>
      </c>
    </row>
    <row r="23" spans="1:9" ht="16.5" customHeight="1" x14ac:dyDescent="0.25">
      <c r="A23" s="115"/>
      <c r="B23" s="116"/>
      <c r="C23" s="9" t="s">
        <v>52</v>
      </c>
      <c r="D23" s="9">
        <v>1224</v>
      </c>
      <c r="E23" s="9">
        <v>1007</v>
      </c>
      <c r="F23" s="52">
        <f t="shared" si="0"/>
        <v>2231</v>
      </c>
      <c r="G23" s="9">
        <v>1929</v>
      </c>
      <c r="H23" s="9">
        <v>302</v>
      </c>
      <c r="I23" s="9">
        <v>0</v>
      </c>
    </row>
    <row r="24" spans="1:9" ht="16.5" customHeight="1" x14ac:dyDescent="0.25">
      <c r="A24" s="115"/>
      <c r="B24" s="116"/>
      <c r="C24" s="9" t="s">
        <v>53</v>
      </c>
      <c r="D24" s="52">
        <f>SUM(D22:D23)</f>
        <v>7652</v>
      </c>
      <c r="E24" s="52">
        <f t="shared" ref="E24" si="22">SUM(E22:E23)</f>
        <v>6295</v>
      </c>
      <c r="F24" s="52">
        <f t="shared" ref="F24" si="23">SUM(F22:F23)</f>
        <v>13947</v>
      </c>
      <c r="G24" s="52">
        <f t="shared" ref="G24" si="24">SUM(G22:G23)</f>
        <v>13603</v>
      </c>
      <c r="H24" s="52">
        <f t="shared" ref="H24" si="25">SUM(H22:H23)</f>
        <v>344</v>
      </c>
      <c r="I24" s="52">
        <f t="shared" ref="I24" si="26">SUM(I22:I23)</f>
        <v>0</v>
      </c>
    </row>
    <row r="25" spans="1:9" ht="16.5" customHeight="1" x14ac:dyDescent="0.25">
      <c r="A25" s="115">
        <v>7</v>
      </c>
      <c r="B25" s="116" t="s">
        <v>55</v>
      </c>
      <c r="C25" s="9" t="s">
        <v>51</v>
      </c>
      <c r="D25" s="9">
        <v>13390</v>
      </c>
      <c r="E25" s="9">
        <v>12199</v>
      </c>
      <c r="F25" s="52">
        <f t="shared" si="0"/>
        <v>25589</v>
      </c>
      <c r="G25" s="9">
        <v>25542</v>
      </c>
      <c r="H25" s="9">
        <v>47</v>
      </c>
      <c r="I25" s="9">
        <v>0</v>
      </c>
    </row>
    <row r="26" spans="1:9" ht="16.5" customHeight="1" x14ac:dyDescent="0.25">
      <c r="A26" s="115"/>
      <c r="B26" s="116"/>
      <c r="C26" s="9" t="s">
        <v>52</v>
      </c>
      <c r="D26" s="9">
        <v>1324</v>
      </c>
      <c r="E26" s="9">
        <v>1061</v>
      </c>
      <c r="F26" s="52">
        <f t="shared" si="0"/>
        <v>2385</v>
      </c>
      <c r="G26" s="9">
        <v>2362</v>
      </c>
      <c r="H26" s="9">
        <v>23</v>
      </c>
      <c r="I26" s="9">
        <v>0</v>
      </c>
    </row>
    <row r="27" spans="1:9" ht="16.5" customHeight="1" x14ac:dyDescent="0.25">
      <c r="A27" s="115"/>
      <c r="B27" s="116"/>
      <c r="C27" s="9" t="s">
        <v>53</v>
      </c>
      <c r="D27" s="52">
        <f>SUM(D25:D26)</f>
        <v>14714</v>
      </c>
      <c r="E27" s="52">
        <f t="shared" ref="E27" si="27">SUM(E25:E26)</f>
        <v>13260</v>
      </c>
      <c r="F27" s="52">
        <f t="shared" ref="F27" si="28">SUM(F25:F26)</f>
        <v>27974</v>
      </c>
      <c r="G27" s="52">
        <f t="shared" ref="G27" si="29">SUM(G25:G26)</f>
        <v>27904</v>
      </c>
      <c r="H27" s="52">
        <f t="shared" ref="H27" si="30">SUM(H25:H26)</f>
        <v>70</v>
      </c>
      <c r="I27" s="52">
        <f t="shared" ref="I27" si="31">SUM(I25:I26)</f>
        <v>0</v>
      </c>
    </row>
    <row r="28" spans="1:9" ht="16.5" customHeight="1" x14ac:dyDescent="0.25">
      <c r="A28" s="115">
        <v>8</v>
      </c>
      <c r="B28" s="116" t="s">
        <v>56</v>
      </c>
      <c r="C28" s="9" t="s">
        <v>51</v>
      </c>
      <c r="D28" s="9">
        <v>8086</v>
      </c>
      <c r="E28" s="9">
        <v>7011</v>
      </c>
      <c r="F28" s="52">
        <f t="shared" si="0"/>
        <v>15097</v>
      </c>
      <c r="G28" s="9">
        <v>2119</v>
      </c>
      <c r="H28" s="9">
        <v>12978</v>
      </c>
      <c r="I28" s="9">
        <v>0</v>
      </c>
    </row>
    <row r="29" spans="1:9" ht="16.5" customHeight="1" x14ac:dyDescent="0.25">
      <c r="A29" s="115"/>
      <c r="B29" s="116"/>
      <c r="C29" s="9" t="s">
        <v>52</v>
      </c>
      <c r="D29" s="9">
        <v>10463</v>
      </c>
      <c r="E29" s="9">
        <v>10932</v>
      </c>
      <c r="F29" s="52">
        <f t="shared" si="0"/>
        <v>21395</v>
      </c>
      <c r="G29" s="9">
        <v>4379</v>
      </c>
      <c r="H29" s="9">
        <v>16910</v>
      </c>
      <c r="I29" s="9">
        <v>106</v>
      </c>
    </row>
    <row r="30" spans="1:9" ht="16.5" customHeight="1" x14ac:dyDescent="0.25">
      <c r="A30" s="115"/>
      <c r="B30" s="116"/>
      <c r="C30" s="9" t="s">
        <v>53</v>
      </c>
      <c r="D30" s="52">
        <f>SUM(D28:D29)</f>
        <v>18549</v>
      </c>
      <c r="E30" s="52">
        <f t="shared" ref="E30" si="32">SUM(E28:E29)</f>
        <v>17943</v>
      </c>
      <c r="F30" s="52">
        <f t="shared" ref="F30" si="33">SUM(F28:F29)</f>
        <v>36492</v>
      </c>
      <c r="G30" s="52">
        <f t="shared" ref="G30" si="34">SUM(G28:G29)</f>
        <v>6498</v>
      </c>
      <c r="H30" s="52">
        <f t="shared" ref="H30" si="35">SUM(H28:H29)</f>
        <v>29888</v>
      </c>
      <c r="I30" s="52">
        <f t="shared" ref="I30" si="36">SUM(I28:I29)</f>
        <v>106</v>
      </c>
    </row>
    <row r="31" spans="1:9" ht="16.5" customHeight="1" x14ac:dyDescent="0.25">
      <c r="A31" s="115">
        <v>9</v>
      </c>
      <c r="B31" s="116" t="s">
        <v>15</v>
      </c>
      <c r="C31" s="9" t="s">
        <v>51</v>
      </c>
      <c r="D31" s="9">
        <v>5784</v>
      </c>
      <c r="E31" s="9">
        <v>4523</v>
      </c>
      <c r="F31" s="52">
        <f t="shared" si="0"/>
        <v>10307</v>
      </c>
      <c r="G31" s="9">
        <v>10261</v>
      </c>
      <c r="H31" s="9">
        <v>46</v>
      </c>
      <c r="I31" s="9"/>
    </row>
    <row r="32" spans="1:9" ht="16.5" customHeight="1" x14ac:dyDescent="0.25">
      <c r="A32" s="115"/>
      <c r="B32" s="116"/>
      <c r="C32" s="9" t="s">
        <v>52</v>
      </c>
      <c r="D32" s="9">
        <v>502</v>
      </c>
      <c r="E32" s="9">
        <v>393</v>
      </c>
      <c r="F32" s="52">
        <f t="shared" si="0"/>
        <v>895</v>
      </c>
      <c r="G32" s="9">
        <v>915</v>
      </c>
      <c r="H32" s="9">
        <v>0</v>
      </c>
      <c r="I32" s="9"/>
    </row>
    <row r="33" spans="1:9" ht="16.5" customHeight="1" x14ac:dyDescent="0.25">
      <c r="A33" s="115"/>
      <c r="B33" s="116"/>
      <c r="C33" s="9" t="s">
        <v>53</v>
      </c>
      <c r="D33" s="52">
        <f>SUM(D31:D32)</f>
        <v>6286</v>
      </c>
      <c r="E33" s="52">
        <f t="shared" ref="E33" si="37">SUM(E31:E32)</f>
        <v>4916</v>
      </c>
      <c r="F33" s="52">
        <f t="shared" ref="F33" si="38">SUM(F31:F32)</f>
        <v>11202</v>
      </c>
      <c r="G33" s="52">
        <f t="shared" ref="G33" si="39">SUM(G31:G32)</f>
        <v>11176</v>
      </c>
      <c r="H33" s="52">
        <f t="shared" ref="H33" si="40">SUM(H31:H32)</f>
        <v>46</v>
      </c>
      <c r="I33" s="52">
        <f t="shared" ref="I33" si="41">SUM(I31:I32)</f>
        <v>0</v>
      </c>
    </row>
    <row r="34" spans="1:9" ht="16.5" customHeight="1" x14ac:dyDescent="0.25">
      <c r="A34" s="115">
        <v>10</v>
      </c>
      <c r="B34" s="116" t="s">
        <v>16</v>
      </c>
      <c r="C34" s="9" t="s">
        <v>51</v>
      </c>
      <c r="D34" s="9">
        <v>4626</v>
      </c>
      <c r="E34" s="9">
        <v>4396</v>
      </c>
      <c r="F34" s="52">
        <f t="shared" si="0"/>
        <v>9022</v>
      </c>
      <c r="G34" s="9">
        <v>9017</v>
      </c>
      <c r="H34" s="9">
        <v>5</v>
      </c>
      <c r="I34" s="9">
        <v>0</v>
      </c>
    </row>
    <row r="35" spans="1:9" ht="16.5" customHeight="1" x14ac:dyDescent="0.25">
      <c r="A35" s="115"/>
      <c r="B35" s="116"/>
      <c r="C35" s="9" t="s">
        <v>52</v>
      </c>
      <c r="D35" s="9">
        <v>881</v>
      </c>
      <c r="E35" s="9">
        <v>543</v>
      </c>
      <c r="F35" s="52">
        <f t="shared" si="0"/>
        <v>1424</v>
      </c>
      <c r="G35" s="9">
        <v>1420</v>
      </c>
      <c r="H35" s="9">
        <v>4</v>
      </c>
      <c r="I35" s="9">
        <v>0</v>
      </c>
    </row>
    <row r="36" spans="1:9" ht="16.5" customHeight="1" x14ac:dyDescent="0.25">
      <c r="A36" s="115"/>
      <c r="B36" s="116"/>
      <c r="C36" s="9" t="s">
        <v>53</v>
      </c>
      <c r="D36" s="52">
        <f>SUM(D34:D35)</f>
        <v>5507</v>
      </c>
      <c r="E36" s="52">
        <f t="shared" ref="E36" si="42">SUM(E34:E35)</f>
        <v>4939</v>
      </c>
      <c r="F36" s="52">
        <f t="shared" ref="F36" si="43">SUM(F34:F35)</f>
        <v>10446</v>
      </c>
      <c r="G36" s="52">
        <f t="shared" ref="G36" si="44">SUM(G34:G35)</f>
        <v>10437</v>
      </c>
      <c r="H36" s="52">
        <f t="shared" ref="H36" si="45">SUM(H34:H35)</f>
        <v>9</v>
      </c>
      <c r="I36" s="52">
        <f t="shared" ref="I36" si="46">SUM(I34:I35)</f>
        <v>0</v>
      </c>
    </row>
    <row r="37" spans="1:9" ht="16.5" customHeight="1" x14ac:dyDescent="0.25">
      <c r="A37" s="115">
        <v>11</v>
      </c>
      <c r="B37" s="116" t="s">
        <v>17</v>
      </c>
      <c r="C37" s="9" t="s">
        <v>51</v>
      </c>
      <c r="D37" s="9">
        <v>10370</v>
      </c>
      <c r="E37" s="9">
        <v>8069</v>
      </c>
      <c r="F37" s="52">
        <f t="shared" si="0"/>
        <v>18439</v>
      </c>
      <c r="G37" s="9">
        <v>18422</v>
      </c>
      <c r="H37" s="9">
        <v>17</v>
      </c>
      <c r="I37" s="9">
        <v>0</v>
      </c>
    </row>
    <row r="38" spans="1:9" ht="16.5" customHeight="1" x14ac:dyDescent="0.25">
      <c r="A38" s="115"/>
      <c r="B38" s="116"/>
      <c r="C38" s="9" t="s">
        <v>52</v>
      </c>
      <c r="D38" s="9">
        <v>1281</v>
      </c>
      <c r="E38" s="9">
        <v>1100</v>
      </c>
      <c r="F38" s="52">
        <f t="shared" si="0"/>
        <v>2381</v>
      </c>
      <c r="G38" s="9">
        <v>2355</v>
      </c>
      <c r="H38" s="9">
        <v>26</v>
      </c>
      <c r="I38" s="9">
        <v>0</v>
      </c>
    </row>
    <row r="39" spans="1:9" ht="16.5" customHeight="1" x14ac:dyDescent="0.25">
      <c r="A39" s="115"/>
      <c r="B39" s="116"/>
      <c r="C39" s="9" t="s">
        <v>53</v>
      </c>
      <c r="D39" s="52">
        <f>SUM(D37:D38)</f>
        <v>11651</v>
      </c>
      <c r="E39" s="52">
        <f t="shared" ref="E39" si="47">SUM(E37:E38)</f>
        <v>9169</v>
      </c>
      <c r="F39" s="52">
        <f t="shared" ref="F39" si="48">SUM(F37:F38)</f>
        <v>20820</v>
      </c>
      <c r="G39" s="52">
        <f t="shared" ref="G39" si="49">SUM(G37:G38)</f>
        <v>20777</v>
      </c>
      <c r="H39" s="52">
        <f t="shared" ref="H39" si="50">SUM(H37:H38)</f>
        <v>43</v>
      </c>
      <c r="I39" s="52">
        <f t="shared" ref="I39" si="51">SUM(I37:I38)</f>
        <v>0</v>
      </c>
    </row>
    <row r="40" spans="1:9" ht="16.5" customHeight="1" x14ac:dyDescent="0.25">
      <c r="A40" s="115">
        <v>12</v>
      </c>
      <c r="B40" s="116" t="s">
        <v>18</v>
      </c>
      <c r="C40" s="9" t="s">
        <v>51</v>
      </c>
      <c r="D40" s="9">
        <v>8105</v>
      </c>
      <c r="E40" s="9">
        <v>7245</v>
      </c>
      <c r="F40" s="52">
        <f t="shared" si="0"/>
        <v>15350</v>
      </c>
      <c r="G40" s="9">
        <v>15212</v>
      </c>
      <c r="H40" s="9">
        <v>78</v>
      </c>
      <c r="I40" s="9">
        <v>0</v>
      </c>
    </row>
    <row r="41" spans="1:9" ht="16.5" customHeight="1" x14ac:dyDescent="0.25">
      <c r="A41" s="115"/>
      <c r="B41" s="116"/>
      <c r="C41" s="9" t="s">
        <v>52</v>
      </c>
      <c r="D41" s="9">
        <v>1281</v>
      </c>
      <c r="E41" s="9">
        <v>1920</v>
      </c>
      <c r="F41" s="52">
        <f t="shared" si="0"/>
        <v>3201</v>
      </c>
      <c r="G41" s="9">
        <v>3116</v>
      </c>
      <c r="H41" s="9">
        <v>82</v>
      </c>
      <c r="I41" s="9">
        <v>0</v>
      </c>
    </row>
    <row r="42" spans="1:9" ht="16.5" customHeight="1" x14ac:dyDescent="0.25">
      <c r="A42" s="115"/>
      <c r="B42" s="116"/>
      <c r="C42" s="9" t="s">
        <v>53</v>
      </c>
      <c r="D42" s="52">
        <f>SUM(D40:D41)</f>
        <v>9386</v>
      </c>
      <c r="E42" s="52">
        <f t="shared" ref="E42" si="52">SUM(E40:E41)</f>
        <v>9165</v>
      </c>
      <c r="F42" s="52">
        <f t="shared" ref="F42" si="53">SUM(F40:F41)</f>
        <v>18551</v>
      </c>
      <c r="G42" s="52">
        <f t="shared" ref="G42" si="54">SUM(G40:G41)</f>
        <v>18328</v>
      </c>
      <c r="H42" s="52">
        <f t="shared" ref="H42" si="55">SUM(H40:H41)</f>
        <v>160</v>
      </c>
      <c r="I42" s="52">
        <f t="shared" ref="I42" si="56">SUM(I40:I41)</f>
        <v>0</v>
      </c>
    </row>
    <row r="43" spans="1:9" ht="16.5" customHeight="1" x14ac:dyDescent="0.25">
      <c r="A43" s="115">
        <v>13</v>
      </c>
      <c r="B43" s="116" t="s">
        <v>19</v>
      </c>
      <c r="C43" s="9" t="s">
        <v>51</v>
      </c>
      <c r="D43" s="9">
        <v>14508</v>
      </c>
      <c r="E43" s="9">
        <v>11906</v>
      </c>
      <c r="F43" s="52">
        <f t="shared" si="0"/>
        <v>26414</v>
      </c>
      <c r="G43" s="9">
        <v>25966</v>
      </c>
      <c r="H43" s="9">
        <v>446</v>
      </c>
      <c r="I43" s="9">
        <v>2</v>
      </c>
    </row>
    <row r="44" spans="1:9" ht="16.5" customHeight="1" x14ac:dyDescent="0.25">
      <c r="A44" s="115"/>
      <c r="B44" s="116"/>
      <c r="C44" s="9" t="s">
        <v>52</v>
      </c>
      <c r="D44" s="9">
        <v>4091</v>
      </c>
      <c r="E44" s="9">
        <v>4629</v>
      </c>
      <c r="F44" s="52">
        <f t="shared" si="0"/>
        <v>8720</v>
      </c>
      <c r="G44" s="9">
        <v>5291</v>
      </c>
      <c r="H44" s="9">
        <v>3320</v>
      </c>
      <c r="I44" s="9">
        <v>9</v>
      </c>
    </row>
    <row r="45" spans="1:9" ht="16.5" customHeight="1" x14ac:dyDescent="0.25">
      <c r="A45" s="115"/>
      <c r="B45" s="116"/>
      <c r="C45" s="9" t="s">
        <v>53</v>
      </c>
      <c r="D45" s="52">
        <f>SUM(D43:D44)</f>
        <v>18599</v>
      </c>
      <c r="E45" s="52">
        <f t="shared" ref="E45" si="57">SUM(E43:E44)</f>
        <v>16535</v>
      </c>
      <c r="F45" s="52">
        <f t="shared" ref="F45" si="58">SUM(F43:F44)</f>
        <v>35134</v>
      </c>
      <c r="G45" s="52">
        <f t="shared" ref="G45" si="59">SUM(G43:G44)</f>
        <v>31257</v>
      </c>
      <c r="H45" s="52">
        <f t="shared" ref="H45" si="60">SUM(H43:H44)</f>
        <v>3766</v>
      </c>
      <c r="I45" s="52">
        <f t="shared" ref="I45" si="61">SUM(I43:I44)</f>
        <v>11</v>
      </c>
    </row>
    <row r="46" spans="1:9" ht="16.5" customHeight="1" x14ac:dyDescent="0.25">
      <c r="A46" s="115">
        <v>14</v>
      </c>
      <c r="B46" s="116" t="s">
        <v>20</v>
      </c>
      <c r="C46" s="9" t="s">
        <v>51</v>
      </c>
      <c r="D46" s="9">
        <v>9105</v>
      </c>
      <c r="E46" s="9">
        <v>8603</v>
      </c>
      <c r="F46" s="52">
        <f t="shared" si="0"/>
        <v>17708</v>
      </c>
      <c r="G46" s="9">
        <v>17560</v>
      </c>
      <c r="H46" s="9">
        <v>148</v>
      </c>
      <c r="I46" s="9">
        <v>0</v>
      </c>
    </row>
    <row r="47" spans="1:9" ht="16.5" customHeight="1" x14ac:dyDescent="0.25">
      <c r="A47" s="115"/>
      <c r="B47" s="116"/>
      <c r="C47" s="9" t="s">
        <v>52</v>
      </c>
      <c r="D47" s="9">
        <v>2567</v>
      </c>
      <c r="E47" s="9">
        <v>2569</v>
      </c>
      <c r="F47" s="52">
        <f t="shared" si="0"/>
        <v>5136</v>
      </c>
      <c r="G47" s="9">
        <v>4927</v>
      </c>
      <c r="H47" s="9">
        <v>209</v>
      </c>
      <c r="I47" s="9">
        <v>0</v>
      </c>
    </row>
    <row r="48" spans="1:9" ht="16.5" customHeight="1" x14ac:dyDescent="0.25">
      <c r="A48" s="115"/>
      <c r="B48" s="116"/>
      <c r="C48" s="9" t="s">
        <v>53</v>
      </c>
      <c r="D48" s="52">
        <f>SUM(D46:D47)</f>
        <v>11672</v>
      </c>
      <c r="E48" s="52">
        <f t="shared" ref="E48" si="62">SUM(E46:E47)</f>
        <v>11172</v>
      </c>
      <c r="F48" s="52">
        <f t="shared" ref="F48" si="63">SUM(F46:F47)</f>
        <v>22844</v>
      </c>
      <c r="G48" s="52">
        <f t="shared" ref="G48" si="64">SUM(G46:G47)</f>
        <v>22487</v>
      </c>
      <c r="H48" s="52">
        <f t="shared" ref="H48" si="65">SUM(H46:H47)</f>
        <v>357</v>
      </c>
      <c r="I48" s="52">
        <f t="shared" ref="I48" si="66">SUM(I46:I47)</f>
        <v>0</v>
      </c>
    </row>
    <row r="49" spans="1:9" ht="16.5" customHeight="1" x14ac:dyDescent="0.25">
      <c r="A49" s="115">
        <v>15</v>
      </c>
      <c r="B49" s="116" t="s">
        <v>21</v>
      </c>
      <c r="C49" s="9" t="s">
        <v>51</v>
      </c>
      <c r="D49" s="9">
        <v>6638</v>
      </c>
      <c r="E49" s="9">
        <v>5598</v>
      </c>
      <c r="F49" s="52">
        <f t="shared" si="0"/>
        <v>12236</v>
      </c>
      <c r="G49" s="9">
        <v>12149</v>
      </c>
      <c r="H49" s="9">
        <v>87</v>
      </c>
      <c r="I49" s="9">
        <v>0</v>
      </c>
    </row>
    <row r="50" spans="1:9" ht="16.5" customHeight="1" x14ac:dyDescent="0.25">
      <c r="A50" s="115"/>
      <c r="B50" s="116"/>
      <c r="C50" s="9" t="s">
        <v>52</v>
      </c>
      <c r="D50" s="9">
        <v>2212</v>
      </c>
      <c r="E50" s="9">
        <v>2286</v>
      </c>
      <c r="F50" s="52">
        <f t="shared" si="0"/>
        <v>4498</v>
      </c>
      <c r="G50" s="9">
        <v>4393</v>
      </c>
      <c r="H50" s="9">
        <v>105</v>
      </c>
      <c r="I50" s="9">
        <v>0</v>
      </c>
    </row>
    <row r="51" spans="1:9" ht="16.5" customHeight="1" x14ac:dyDescent="0.25">
      <c r="A51" s="115"/>
      <c r="B51" s="116"/>
      <c r="C51" s="9" t="s">
        <v>53</v>
      </c>
      <c r="D51" s="52">
        <f>SUM(D49:D50)</f>
        <v>8850</v>
      </c>
      <c r="E51" s="52">
        <f t="shared" ref="E51" si="67">SUM(E49:E50)</f>
        <v>7884</v>
      </c>
      <c r="F51" s="52">
        <f t="shared" ref="F51" si="68">SUM(F49:F50)</f>
        <v>16734</v>
      </c>
      <c r="G51" s="52">
        <f t="shared" ref="G51" si="69">SUM(G49:G50)</f>
        <v>16542</v>
      </c>
      <c r="H51" s="52">
        <f t="shared" ref="H51" si="70">SUM(H49:H50)</f>
        <v>192</v>
      </c>
      <c r="I51" s="52">
        <f t="shared" ref="I51" si="71">SUM(I49:I50)</f>
        <v>0</v>
      </c>
    </row>
    <row r="52" spans="1:9" ht="16.5" customHeight="1" x14ac:dyDescent="0.25">
      <c r="A52" s="115">
        <v>16</v>
      </c>
      <c r="B52" s="116" t="s">
        <v>22</v>
      </c>
      <c r="C52" s="9" t="s">
        <v>51</v>
      </c>
      <c r="D52" s="9">
        <v>6991</v>
      </c>
      <c r="E52" s="9">
        <v>6029</v>
      </c>
      <c r="F52" s="52">
        <f t="shared" si="0"/>
        <v>13020</v>
      </c>
      <c r="G52" s="9">
        <v>12710</v>
      </c>
      <c r="H52" s="9">
        <v>310</v>
      </c>
      <c r="I52" s="9">
        <v>0</v>
      </c>
    </row>
    <row r="53" spans="1:9" ht="16.5" customHeight="1" x14ac:dyDescent="0.25">
      <c r="A53" s="115"/>
      <c r="B53" s="116"/>
      <c r="C53" s="9" t="s">
        <v>52</v>
      </c>
      <c r="D53" s="9">
        <v>3764</v>
      </c>
      <c r="E53" s="9">
        <v>3390</v>
      </c>
      <c r="F53" s="52">
        <f t="shared" si="0"/>
        <v>7154</v>
      </c>
      <c r="G53" s="9">
        <v>7105</v>
      </c>
      <c r="H53" s="9">
        <v>30</v>
      </c>
      <c r="I53" s="9">
        <v>19</v>
      </c>
    </row>
    <row r="54" spans="1:9" ht="16.5" customHeight="1" x14ac:dyDescent="0.25">
      <c r="A54" s="115"/>
      <c r="B54" s="116"/>
      <c r="C54" s="9" t="s">
        <v>53</v>
      </c>
      <c r="D54" s="52">
        <f>SUM(D52:D53)</f>
        <v>10755</v>
      </c>
      <c r="E54" s="52">
        <f t="shared" ref="E54" si="72">SUM(E52:E53)</f>
        <v>9419</v>
      </c>
      <c r="F54" s="52">
        <f t="shared" ref="F54" si="73">SUM(F52:F53)</f>
        <v>20174</v>
      </c>
      <c r="G54" s="52">
        <f t="shared" ref="G54" si="74">SUM(G52:G53)</f>
        <v>19815</v>
      </c>
      <c r="H54" s="52">
        <f t="shared" ref="H54" si="75">SUM(H52:H53)</f>
        <v>340</v>
      </c>
      <c r="I54" s="52">
        <f t="shared" ref="I54" si="76">SUM(I52:I53)</f>
        <v>19</v>
      </c>
    </row>
    <row r="55" spans="1:9" ht="16.5" customHeight="1" x14ac:dyDescent="0.25">
      <c r="A55" s="115">
        <v>17</v>
      </c>
      <c r="B55" s="116" t="s">
        <v>23</v>
      </c>
      <c r="C55" s="9" t="s">
        <v>51</v>
      </c>
      <c r="D55" s="9">
        <v>2757</v>
      </c>
      <c r="E55" s="9">
        <v>2441</v>
      </c>
      <c r="F55" s="52">
        <f t="shared" si="0"/>
        <v>5198</v>
      </c>
      <c r="G55" s="9">
        <v>5156</v>
      </c>
      <c r="H55" s="9">
        <v>42</v>
      </c>
      <c r="I55" s="9">
        <v>0</v>
      </c>
    </row>
    <row r="56" spans="1:9" ht="16.5" customHeight="1" x14ac:dyDescent="0.25">
      <c r="A56" s="115"/>
      <c r="B56" s="116"/>
      <c r="C56" s="9" t="s">
        <v>52</v>
      </c>
      <c r="D56" s="9">
        <v>798</v>
      </c>
      <c r="E56" s="9">
        <v>886</v>
      </c>
      <c r="F56" s="52">
        <f t="shared" si="0"/>
        <v>1684</v>
      </c>
      <c r="G56" s="9">
        <v>1223</v>
      </c>
      <c r="H56" s="9">
        <v>456</v>
      </c>
      <c r="I56" s="9">
        <v>5</v>
      </c>
    </row>
    <row r="57" spans="1:9" ht="16.5" customHeight="1" x14ac:dyDescent="0.25">
      <c r="A57" s="115"/>
      <c r="B57" s="116"/>
      <c r="C57" s="9" t="s">
        <v>53</v>
      </c>
      <c r="D57" s="52">
        <f>SUM(D55:D56)</f>
        <v>3555</v>
      </c>
      <c r="E57" s="52">
        <f t="shared" ref="E57" si="77">SUM(E55:E56)</f>
        <v>3327</v>
      </c>
      <c r="F57" s="52">
        <f t="shared" ref="F57" si="78">SUM(F55:F56)</f>
        <v>6882</v>
      </c>
      <c r="G57" s="52">
        <f t="shared" ref="G57" si="79">SUM(G55:G56)</f>
        <v>6379</v>
      </c>
      <c r="H57" s="52">
        <f t="shared" ref="H57" si="80">SUM(H55:H56)</f>
        <v>498</v>
      </c>
      <c r="I57" s="52">
        <f t="shared" ref="I57" si="81">SUM(I55:I56)</f>
        <v>5</v>
      </c>
    </row>
    <row r="58" spans="1:9" ht="16.5" customHeight="1" x14ac:dyDescent="0.25">
      <c r="A58" s="115">
        <v>18</v>
      </c>
      <c r="B58" s="116" t="s">
        <v>24</v>
      </c>
      <c r="C58" s="9" t="s">
        <v>51</v>
      </c>
      <c r="D58" s="9">
        <v>7989</v>
      </c>
      <c r="E58" s="9">
        <v>8145</v>
      </c>
      <c r="F58" s="52">
        <f t="shared" si="0"/>
        <v>16134</v>
      </c>
      <c r="G58" s="9">
        <v>15353</v>
      </c>
      <c r="H58" s="9">
        <v>771</v>
      </c>
      <c r="I58" s="9">
        <v>10</v>
      </c>
    </row>
    <row r="59" spans="1:9" ht="16.5" customHeight="1" x14ac:dyDescent="0.25">
      <c r="A59" s="115"/>
      <c r="B59" s="116"/>
      <c r="C59" s="9" t="s">
        <v>52</v>
      </c>
      <c r="D59" s="9">
        <v>5551</v>
      </c>
      <c r="E59" s="9">
        <v>4011</v>
      </c>
      <c r="F59" s="52">
        <f t="shared" si="0"/>
        <v>9562</v>
      </c>
      <c r="G59" s="9">
        <v>1042</v>
      </c>
      <c r="H59" s="9">
        <v>8284</v>
      </c>
      <c r="I59" s="9">
        <v>236</v>
      </c>
    </row>
    <row r="60" spans="1:9" ht="16.5" customHeight="1" x14ac:dyDescent="0.25">
      <c r="A60" s="115"/>
      <c r="B60" s="116"/>
      <c r="C60" s="9" t="s">
        <v>53</v>
      </c>
      <c r="D60" s="52">
        <f>SUM(D58:D59)</f>
        <v>13540</v>
      </c>
      <c r="E60" s="52">
        <f t="shared" ref="E60" si="82">SUM(E58:E59)</f>
        <v>12156</v>
      </c>
      <c r="F60" s="52">
        <f t="shared" ref="F60" si="83">SUM(F58:F59)</f>
        <v>25696</v>
      </c>
      <c r="G60" s="52">
        <f t="shared" ref="G60" si="84">SUM(G58:G59)</f>
        <v>16395</v>
      </c>
      <c r="H60" s="52">
        <f t="shared" ref="H60" si="85">SUM(H58:H59)</f>
        <v>9055</v>
      </c>
      <c r="I60" s="52">
        <f t="shared" ref="I60" si="86">SUM(I58:I59)</f>
        <v>246</v>
      </c>
    </row>
    <row r="61" spans="1:9" ht="16.5" customHeight="1" x14ac:dyDescent="0.25">
      <c r="A61" s="115">
        <v>19</v>
      </c>
      <c r="B61" s="116" t="s">
        <v>25</v>
      </c>
      <c r="C61" s="9" t="s">
        <v>51</v>
      </c>
      <c r="D61" s="9">
        <v>6401</v>
      </c>
      <c r="E61" s="9">
        <v>6250</v>
      </c>
      <c r="F61" s="52">
        <f t="shared" si="0"/>
        <v>12651</v>
      </c>
      <c r="G61" s="9">
        <v>12215</v>
      </c>
      <c r="H61" s="9">
        <v>331</v>
      </c>
      <c r="I61" s="9">
        <v>32</v>
      </c>
    </row>
    <row r="62" spans="1:9" ht="16.5" customHeight="1" x14ac:dyDescent="0.25">
      <c r="A62" s="115"/>
      <c r="B62" s="116"/>
      <c r="C62" s="9" t="s">
        <v>52</v>
      </c>
      <c r="D62" s="9">
        <v>7745</v>
      </c>
      <c r="E62" s="9">
        <v>7326</v>
      </c>
      <c r="F62" s="52">
        <f t="shared" si="0"/>
        <v>15071</v>
      </c>
      <c r="G62" s="9">
        <v>6452</v>
      </c>
      <c r="H62" s="9">
        <v>8077</v>
      </c>
      <c r="I62" s="9">
        <v>542</v>
      </c>
    </row>
    <row r="63" spans="1:9" ht="16.5" customHeight="1" x14ac:dyDescent="0.25">
      <c r="A63" s="115"/>
      <c r="B63" s="116"/>
      <c r="C63" s="9" t="s">
        <v>53</v>
      </c>
      <c r="D63" s="52">
        <f>SUM(D61:D62)</f>
        <v>14146</v>
      </c>
      <c r="E63" s="52">
        <f t="shared" ref="E63" si="87">SUM(E61:E62)</f>
        <v>13576</v>
      </c>
      <c r="F63" s="52">
        <f t="shared" ref="F63" si="88">SUM(F61:F62)</f>
        <v>27722</v>
      </c>
      <c r="G63" s="52">
        <f t="shared" ref="G63" si="89">SUM(G61:G62)</f>
        <v>18667</v>
      </c>
      <c r="H63" s="52">
        <f t="shared" ref="H63" si="90">SUM(H61:H62)</f>
        <v>8408</v>
      </c>
      <c r="I63" s="52">
        <f t="shared" ref="I63" si="91">SUM(I61:I62)</f>
        <v>574</v>
      </c>
    </row>
    <row r="64" spans="1:9" ht="16.5" customHeight="1" x14ac:dyDescent="0.25">
      <c r="A64" s="115">
        <v>20</v>
      </c>
      <c r="B64" s="116" t="s">
        <v>26</v>
      </c>
      <c r="C64" s="9" t="s">
        <v>51</v>
      </c>
      <c r="D64" s="9">
        <v>8671</v>
      </c>
      <c r="E64" s="9">
        <v>7613</v>
      </c>
      <c r="F64" s="52">
        <f t="shared" si="0"/>
        <v>16284</v>
      </c>
      <c r="G64" s="9">
        <v>15428</v>
      </c>
      <c r="H64" s="9">
        <v>770</v>
      </c>
      <c r="I64" s="9">
        <v>86</v>
      </c>
    </row>
    <row r="65" spans="1:9" ht="16.5" customHeight="1" x14ac:dyDescent="0.25">
      <c r="A65" s="115"/>
      <c r="B65" s="116"/>
      <c r="C65" s="9" t="s">
        <v>52</v>
      </c>
      <c r="D65" s="9">
        <v>2590</v>
      </c>
      <c r="E65" s="9">
        <v>2403</v>
      </c>
      <c r="F65" s="52">
        <f t="shared" si="0"/>
        <v>4993</v>
      </c>
      <c r="G65" s="9">
        <v>4119</v>
      </c>
      <c r="H65" s="9">
        <v>802</v>
      </c>
      <c r="I65" s="9">
        <v>72</v>
      </c>
    </row>
    <row r="66" spans="1:9" ht="16.5" customHeight="1" x14ac:dyDescent="0.25">
      <c r="A66" s="115"/>
      <c r="B66" s="116"/>
      <c r="C66" s="9" t="s">
        <v>53</v>
      </c>
      <c r="D66" s="52">
        <f>SUM(D64:D65)</f>
        <v>11261</v>
      </c>
      <c r="E66" s="52">
        <f t="shared" ref="E66" si="92">SUM(E64:E65)</f>
        <v>10016</v>
      </c>
      <c r="F66" s="52">
        <f t="shared" ref="F66" si="93">SUM(F64:F65)</f>
        <v>21277</v>
      </c>
      <c r="G66" s="52">
        <f t="shared" ref="G66" si="94">SUM(G64:G65)</f>
        <v>19547</v>
      </c>
      <c r="H66" s="52">
        <f t="shared" ref="H66" si="95">SUM(H64:H65)</f>
        <v>1572</v>
      </c>
      <c r="I66" s="52">
        <f t="shared" ref="I66" si="96">SUM(I64:I65)</f>
        <v>158</v>
      </c>
    </row>
    <row r="67" spans="1:9" ht="16.5" customHeight="1" x14ac:dyDescent="0.25">
      <c r="A67" s="115">
        <v>21</v>
      </c>
      <c r="B67" s="116" t="s">
        <v>27</v>
      </c>
      <c r="C67" s="9" t="s">
        <v>51</v>
      </c>
      <c r="D67" s="9">
        <v>9173</v>
      </c>
      <c r="E67" s="9">
        <v>6136</v>
      </c>
      <c r="F67" s="52">
        <f t="shared" si="0"/>
        <v>15309</v>
      </c>
      <c r="G67" s="9">
        <v>14794</v>
      </c>
      <c r="H67" s="9">
        <v>448</v>
      </c>
      <c r="I67" s="9">
        <v>67</v>
      </c>
    </row>
    <row r="68" spans="1:9" ht="16.5" customHeight="1" x14ac:dyDescent="0.25">
      <c r="A68" s="115"/>
      <c r="B68" s="116"/>
      <c r="C68" s="9" t="s">
        <v>52</v>
      </c>
      <c r="D68" s="9">
        <v>4517</v>
      </c>
      <c r="E68" s="9">
        <v>3450</v>
      </c>
      <c r="F68" s="52">
        <f t="shared" si="0"/>
        <v>7967</v>
      </c>
      <c r="G68" s="9">
        <v>5717</v>
      </c>
      <c r="H68" s="9">
        <v>2110</v>
      </c>
      <c r="I68" s="9">
        <v>140</v>
      </c>
    </row>
    <row r="69" spans="1:9" ht="16.5" customHeight="1" x14ac:dyDescent="0.25">
      <c r="A69" s="115"/>
      <c r="B69" s="116"/>
      <c r="C69" s="9" t="s">
        <v>53</v>
      </c>
      <c r="D69" s="52">
        <f>SUM(D67:D68)</f>
        <v>13690</v>
      </c>
      <c r="E69" s="52">
        <f t="shared" ref="E69" si="97">SUM(E67:E68)</f>
        <v>9586</v>
      </c>
      <c r="F69" s="52">
        <f t="shared" ref="F69" si="98">SUM(F67:F68)</f>
        <v>23276</v>
      </c>
      <c r="G69" s="52">
        <f t="shared" ref="G69" si="99">SUM(G67:G68)</f>
        <v>20511</v>
      </c>
      <c r="H69" s="52">
        <f t="shared" ref="H69" si="100">SUM(H67:H68)</f>
        <v>2558</v>
      </c>
      <c r="I69" s="52">
        <f t="shared" ref="I69" si="101">SUM(I67:I68)</f>
        <v>207</v>
      </c>
    </row>
    <row r="70" spans="1:9" ht="16.5" customHeight="1" x14ac:dyDescent="0.25">
      <c r="A70" s="115">
        <v>22</v>
      </c>
      <c r="B70" s="116" t="s">
        <v>28</v>
      </c>
      <c r="C70" s="9" t="s">
        <v>51</v>
      </c>
      <c r="D70" s="9">
        <v>8175</v>
      </c>
      <c r="E70" s="9">
        <v>8579</v>
      </c>
      <c r="F70" s="52">
        <f t="shared" si="0"/>
        <v>16754</v>
      </c>
      <c r="G70" s="9">
        <v>16442</v>
      </c>
      <c r="H70" s="9">
        <v>305</v>
      </c>
      <c r="I70" s="9">
        <v>7</v>
      </c>
    </row>
    <row r="71" spans="1:9" ht="16.5" customHeight="1" x14ac:dyDescent="0.25">
      <c r="A71" s="115"/>
      <c r="B71" s="116"/>
      <c r="C71" s="9" t="s">
        <v>52</v>
      </c>
      <c r="D71" s="9">
        <v>2724</v>
      </c>
      <c r="E71" s="9">
        <v>3014</v>
      </c>
      <c r="F71" s="52">
        <f t="shared" si="0"/>
        <v>5738</v>
      </c>
      <c r="G71" s="9">
        <v>5057</v>
      </c>
      <c r="H71" s="9">
        <v>664</v>
      </c>
      <c r="I71" s="9">
        <v>17</v>
      </c>
    </row>
    <row r="72" spans="1:9" ht="16.5" customHeight="1" x14ac:dyDescent="0.25">
      <c r="A72" s="115"/>
      <c r="B72" s="116"/>
      <c r="C72" s="9" t="s">
        <v>53</v>
      </c>
      <c r="D72" s="52">
        <f>SUM(D70:D71)</f>
        <v>10899</v>
      </c>
      <c r="E72" s="52">
        <f t="shared" ref="E72" si="102">SUM(E70:E71)</f>
        <v>11593</v>
      </c>
      <c r="F72" s="52">
        <f t="shared" ref="F72" si="103">SUM(F70:F71)</f>
        <v>22492</v>
      </c>
      <c r="G72" s="52">
        <f t="shared" ref="G72" si="104">SUM(G70:G71)</f>
        <v>21499</v>
      </c>
      <c r="H72" s="52">
        <f t="shared" ref="H72" si="105">SUM(H70:H71)</f>
        <v>969</v>
      </c>
      <c r="I72" s="52">
        <f t="shared" ref="I72" si="106">SUM(I70:I71)</f>
        <v>24</v>
      </c>
    </row>
    <row r="73" spans="1:9" ht="16.5" customHeight="1" x14ac:dyDescent="0.25">
      <c r="A73" s="115">
        <v>23</v>
      </c>
      <c r="B73" s="116" t="s">
        <v>57</v>
      </c>
      <c r="C73" s="9" t="s">
        <v>51</v>
      </c>
      <c r="D73" s="9">
        <v>25864</v>
      </c>
      <c r="E73" s="9">
        <v>22798</v>
      </c>
      <c r="F73" s="52">
        <f t="shared" ref="F73:F86" si="107">SUM(D73:E73)</f>
        <v>48662</v>
      </c>
      <c r="G73" s="9">
        <v>48251</v>
      </c>
      <c r="H73" s="9">
        <v>401</v>
      </c>
      <c r="I73" s="9">
        <v>0</v>
      </c>
    </row>
    <row r="74" spans="1:9" ht="16.5" customHeight="1" x14ac:dyDescent="0.25">
      <c r="A74" s="115"/>
      <c r="B74" s="116"/>
      <c r="C74" s="9" t="s">
        <v>52</v>
      </c>
      <c r="D74" s="9">
        <v>10664</v>
      </c>
      <c r="E74" s="9">
        <v>10290</v>
      </c>
      <c r="F74" s="52">
        <f t="shared" si="107"/>
        <v>20954</v>
      </c>
      <c r="G74" s="9">
        <v>18180</v>
      </c>
      <c r="H74" s="9">
        <v>2609</v>
      </c>
      <c r="I74" s="9">
        <v>12</v>
      </c>
    </row>
    <row r="75" spans="1:9" ht="16.5" customHeight="1" x14ac:dyDescent="0.25">
      <c r="A75" s="115"/>
      <c r="B75" s="116"/>
      <c r="C75" s="9" t="s">
        <v>53</v>
      </c>
      <c r="D75" s="52">
        <f>SUM(D73:D74)</f>
        <v>36528</v>
      </c>
      <c r="E75" s="52">
        <f t="shared" ref="E75" si="108">SUM(E73:E74)</f>
        <v>33088</v>
      </c>
      <c r="F75" s="52">
        <f t="shared" ref="F75" si="109">SUM(F73:F74)</f>
        <v>69616</v>
      </c>
      <c r="G75" s="52">
        <f t="shared" ref="G75" si="110">SUM(G73:G74)</f>
        <v>66431</v>
      </c>
      <c r="H75" s="52">
        <f t="shared" ref="H75" si="111">SUM(H73:H74)</f>
        <v>3010</v>
      </c>
      <c r="I75" s="52">
        <f t="shared" ref="I75" si="112">SUM(I73:I74)</f>
        <v>12</v>
      </c>
    </row>
    <row r="76" spans="1:9" ht="16.5" customHeight="1" x14ac:dyDescent="0.25">
      <c r="A76" s="115">
        <v>24</v>
      </c>
      <c r="B76" s="116" t="s">
        <v>58</v>
      </c>
      <c r="C76" s="9" t="s">
        <v>51</v>
      </c>
      <c r="D76" s="9">
        <v>9542</v>
      </c>
      <c r="E76" s="9">
        <v>9307</v>
      </c>
      <c r="F76" s="52">
        <f t="shared" si="107"/>
        <v>18849</v>
      </c>
      <c r="G76" s="9">
        <v>18538</v>
      </c>
      <c r="H76" s="9">
        <v>311</v>
      </c>
      <c r="I76" s="9">
        <v>0</v>
      </c>
    </row>
    <row r="77" spans="1:9" ht="16.5" customHeight="1" x14ac:dyDescent="0.25">
      <c r="A77" s="115"/>
      <c r="B77" s="116"/>
      <c r="C77" s="9" t="s">
        <v>52</v>
      </c>
      <c r="D77" s="9">
        <v>5847</v>
      </c>
      <c r="E77" s="9">
        <v>4584</v>
      </c>
      <c r="F77" s="52">
        <f t="shared" si="107"/>
        <v>10431</v>
      </c>
      <c r="G77" s="9">
        <v>10824</v>
      </c>
      <c r="H77" s="9">
        <v>607</v>
      </c>
      <c r="I77" s="9">
        <v>0</v>
      </c>
    </row>
    <row r="78" spans="1:9" ht="16.5" customHeight="1" x14ac:dyDescent="0.25">
      <c r="A78" s="115"/>
      <c r="B78" s="116"/>
      <c r="C78" s="9" t="s">
        <v>53</v>
      </c>
      <c r="D78" s="52">
        <f>SUM(D76:D77)</f>
        <v>15389</v>
      </c>
      <c r="E78" s="52">
        <f t="shared" ref="E78" si="113">SUM(E76:E77)</f>
        <v>13891</v>
      </c>
      <c r="F78" s="52">
        <f t="shared" ref="F78" si="114">SUM(F76:F77)</f>
        <v>29280</v>
      </c>
      <c r="G78" s="52">
        <f t="shared" ref="G78" si="115">SUM(G76:G77)</f>
        <v>29362</v>
      </c>
      <c r="H78" s="52">
        <f t="shared" ref="H78" si="116">SUM(H76:H77)</f>
        <v>918</v>
      </c>
      <c r="I78" s="52">
        <f t="shared" ref="I78" si="117">SUM(I76:I77)</f>
        <v>0</v>
      </c>
    </row>
    <row r="79" spans="1:9" ht="16.5" customHeight="1" x14ac:dyDescent="0.25">
      <c r="A79" s="115">
        <v>25</v>
      </c>
      <c r="B79" s="116" t="s">
        <v>31</v>
      </c>
      <c r="C79" s="9" t="s">
        <v>51</v>
      </c>
      <c r="D79" s="9">
        <v>10345</v>
      </c>
      <c r="E79" s="9">
        <v>10090</v>
      </c>
      <c r="F79" s="52">
        <f t="shared" si="107"/>
        <v>20435</v>
      </c>
      <c r="G79" s="9">
        <v>13167</v>
      </c>
      <c r="H79" s="9">
        <v>6983</v>
      </c>
      <c r="I79" s="9">
        <v>112</v>
      </c>
    </row>
    <row r="80" spans="1:9" ht="16.5" customHeight="1" x14ac:dyDescent="0.25">
      <c r="A80" s="115"/>
      <c r="B80" s="116"/>
      <c r="C80" s="9" t="s">
        <v>52</v>
      </c>
      <c r="D80" s="9">
        <v>12692</v>
      </c>
      <c r="E80" s="9">
        <v>11602</v>
      </c>
      <c r="F80" s="52">
        <f t="shared" si="107"/>
        <v>24294</v>
      </c>
      <c r="G80" s="9">
        <v>3612</v>
      </c>
      <c r="H80" s="9">
        <v>20542</v>
      </c>
      <c r="I80" s="9">
        <v>50</v>
      </c>
    </row>
    <row r="81" spans="1:9" ht="16.5" customHeight="1" x14ac:dyDescent="0.25">
      <c r="A81" s="115"/>
      <c r="B81" s="116"/>
      <c r="C81" s="9" t="s">
        <v>53</v>
      </c>
      <c r="D81" s="52">
        <f>SUM(D79:D80)</f>
        <v>23037</v>
      </c>
      <c r="E81" s="52">
        <f t="shared" ref="E81" si="118">SUM(E79:E80)</f>
        <v>21692</v>
      </c>
      <c r="F81" s="52">
        <f t="shared" ref="F81" si="119">SUM(F79:F80)</f>
        <v>44729</v>
      </c>
      <c r="G81" s="52">
        <f t="shared" ref="G81" si="120">SUM(G79:G80)</f>
        <v>16779</v>
      </c>
      <c r="H81" s="52">
        <f t="shared" ref="H81" si="121">SUM(H79:H80)</f>
        <v>27525</v>
      </c>
      <c r="I81" s="52">
        <f t="shared" ref="I81" si="122">SUM(I79:I80)</f>
        <v>162</v>
      </c>
    </row>
    <row r="82" spans="1:9" ht="16.5" customHeight="1" x14ac:dyDescent="0.25">
      <c r="A82" s="115">
        <v>26</v>
      </c>
      <c r="B82" s="116" t="s">
        <v>32</v>
      </c>
      <c r="C82" s="9" t="s">
        <v>51</v>
      </c>
      <c r="D82" s="9">
        <v>17235</v>
      </c>
      <c r="E82" s="9">
        <v>14142</v>
      </c>
      <c r="F82" s="52">
        <f t="shared" si="107"/>
        <v>31377</v>
      </c>
      <c r="G82" s="9">
        <v>4517</v>
      </c>
      <c r="H82" s="9">
        <v>26639</v>
      </c>
      <c r="I82" s="9">
        <v>201</v>
      </c>
    </row>
    <row r="83" spans="1:9" ht="16.5" customHeight="1" x14ac:dyDescent="0.25">
      <c r="A83" s="115"/>
      <c r="B83" s="116"/>
      <c r="C83" s="9" t="s">
        <v>52</v>
      </c>
      <c r="D83" s="9">
        <v>4581</v>
      </c>
      <c r="E83" s="9">
        <v>4484</v>
      </c>
      <c r="F83" s="52">
        <f t="shared" si="107"/>
        <v>9065</v>
      </c>
      <c r="G83" s="9">
        <v>406</v>
      </c>
      <c r="H83" s="9">
        <v>8305</v>
      </c>
      <c r="I83" s="9">
        <v>310</v>
      </c>
    </row>
    <row r="84" spans="1:9" ht="16.5" customHeight="1" x14ac:dyDescent="0.25">
      <c r="A84" s="115"/>
      <c r="B84" s="116"/>
      <c r="C84" s="9" t="s">
        <v>53</v>
      </c>
      <c r="D84" s="52">
        <f>SUM(D82:D83)</f>
        <v>21816</v>
      </c>
      <c r="E84" s="52">
        <f t="shared" ref="E84" si="123">SUM(E82:E83)</f>
        <v>18626</v>
      </c>
      <c r="F84" s="52">
        <f t="shared" ref="F84" si="124">SUM(F82:F83)</f>
        <v>40442</v>
      </c>
      <c r="G84" s="52">
        <f t="shared" ref="G84" si="125">SUM(G82:G83)</f>
        <v>4923</v>
      </c>
      <c r="H84" s="52">
        <f t="shared" ref="H84" si="126">SUM(H82:H83)</f>
        <v>34944</v>
      </c>
      <c r="I84" s="52">
        <f t="shared" ref="I84" si="127">SUM(I82:I83)</f>
        <v>511</v>
      </c>
    </row>
    <row r="85" spans="1:9" ht="16.5" customHeight="1" x14ac:dyDescent="0.25">
      <c r="A85" s="115">
        <v>27</v>
      </c>
      <c r="B85" s="116" t="s">
        <v>33</v>
      </c>
      <c r="C85" s="9" t="s">
        <v>51</v>
      </c>
      <c r="D85" s="9">
        <v>7938</v>
      </c>
      <c r="E85" s="9">
        <v>6999</v>
      </c>
      <c r="F85" s="52">
        <f t="shared" si="107"/>
        <v>14937</v>
      </c>
      <c r="G85" s="9">
        <v>1489</v>
      </c>
      <c r="H85" s="9">
        <v>46</v>
      </c>
      <c r="I85" s="9">
        <v>0</v>
      </c>
    </row>
    <row r="86" spans="1:9" ht="16.5" customHeight="1" x14ac:dyDescent="0.25">
      <c r="A86" s="115"/>
      <c r="B86" s="116"/>
      <c r="C86" s="9" t="s">
        <v>52</v>
      </c>
      <c r="D86" s="9">
        <v>980</v>
      </c>
      <c r="E86" s="9">
        <v>911</v>
      </c>
      <c r="F86" s="52">
        <f t="shared" si="107"/>
        <v>1891</v>
      </c>
      <c r="G86" s="9">
        <v>405</v>
      </c>
      <c r="H86" s="9">
        <v>1486</v>
      </c>
      <c r="I86" s="9">
        <v>0</v>
      </c>
    </row>
    <row r="87" spans="1:9" ht="16.5" customHeight="1" x14ac:dyDescent="0.25">
      <c r="A87" s="115"/>
      <c r="B87" s="116"/>
      <c r="C87" s="9" t="s">
        <v>53</v>
      </c>
      <c r="D87" s="52">
        <f>SUM(D85:D86)</f>
        <v>8918</v>
      </c>
      <c r="E87" s="52">
        <f t="shared" ref="E87" si="128">SUM(E85:E86)</f>
        <v>7910</v>
      </c>
      <c r="F87" s="52">
        <f t="shared" ref="F87" si="129">SUM(F85:F86)</f>
        <v>16828</v>
      </c>
      <c r="G87" s="52">
        <f t="shared" ref="G87" si="130">SUM(G85:G86)</f>
        <v>1894</v>
      </c>
      <c r="H87" s="52">
        <f t="shared" ref="H87" si="131">SUM(H85:H86)</f>
        <v>1532</v>
      </c>
      <c r="I87" s="52">
        <f t="shared" ref="I87" si="132">SUM(I85:I86)</f>
        <v>0</v>
      </c>
    </row>
    <row r="88" spans="1:9" ht="16.5" customHeight="1" x14ac:dyDescent="0.25">
      <c r="B88" s="114" t="s">
        <v>59</v>
      </c>
      <c r="C88" s="13" t="s">
        <v>51</v>
      </c>
      <c r="D88" s="27">
        <f>SUM(D7,D10,D13,D16,D19,D22,D25,D28,D31,D34,D37,D40,D43,D46,D49,D52,D55,D58,D61,D64,D67,D70,D73,D76,D79,D82,D85)</f>
        <v>277271</v>
      </c>
      <c r="E88" s="27">
        <f t="shared" ref="E88:I88" si="133">SUM(E7,E10,E13,E16,E19,E22,E25,E28,E31,E34,E37,E40,E43,E46,E49,E52,E55,E58,E61,E64,E67,E70,E73,E76,E79,E82,E85)</f>
        <v>246359</v>
      </c>
      <c r="F88" s="27">
        <f t="shared" si="133"/>
        <v>523630</v>
      </c>
      <c r="G88" s="27">
        <f t="shared" si="133"/>
        <v>457656</v>
      </c>
      <c r="H88" s="27">
        <f t="shared" si="133"/>
        <v>51444</v>
      </c>
      <c r="I88" s="27">
        <f t="shared" si="133"/>
        <v>522</v>
      </c>
    </row>
    <row r="89" spans="1:9" ht="16.5" customHeight="1" x14ac:dyDescent="0.25">
      <c r="B89" s="114"/>
      <c r="C89" s="13" t="s">
        <v>52</v>
      </c>
      <c r="D89" s="27">
        <f>SUM(D8,D11,D14,D17,D20,D23,D26,D29,D32,D35,D38,D41,D44,D47,D50,D53,D56,D59,D62,D65,D68,D71,D74,D77,D80,D83,D86)</f>
        <v>103189</v>
      </c>
      <c r="E89" s="27">
        <f t="shared" ref="E89:I89" si="134">SUM(E8,E11,E14,E17,E20,E23,E26,E29,E32,E35,E38,E41,E44,E47,E50,E53,E56,E59,E62,E65,E68,E71,E74,E77,E80,E83,E86)</f>
        <v>96663</v>
      </c>
      <c r="F89" s="27">
        <f t="shared" si="134"/>
        <v>199852</v>
      </c>
      <c r="G89" s="27">
        <f t="shared" si="134"/>
        <v>116462</v>
      </c>
      <c r="H89" s="27">
        <f t="shared" si="134"/>
        <v>82379</v>
      </c>
      <c r="I89" s="27">
        <f t="shared" si="134"/>
        <v>1537</v>
      </c>
    </row>
    <row r="90" spans="1:9" ht="16.5" customHeight="1" x14ac:dyDescent="0.25">
      <c r="B90" s="114"/>
      <c r="C90" s="13" t="s">
        <v>53</v>
      </c>
      <c r="D90" s="27">
        <f>SUM(D9,D12,D15,D18,D21,D24,D27,D30,D33,D36,D39,D42,D45,D48,D51,D54,D57,D60,D63,D66,D69,D72,D75,D78,D81,D84,D87)</f>
        <v>380460</v>
      </c>
      <c r="E90" s="27">
        <f t="shared" ref="E90:I90" si="135">SUM(E9,E12,E15,E18,E21,E24,E27,E30,E33,E36,E39,E42,E45,E48,E51,E54,E57,E60,E63,E66,E69,E72,E75,E78,E81,E84,E87)</f>
        <v>343022</v>
      </c>
      <c r="F90" s="27">
        <f t="shared" si="135"/>
        <v>723482</v>
      </c>
      <c r="G90" s="27">
        <f t="shared" si="135"/>
        <v>574118</v>
      </c>
      <c r="H90" s="27">
        <f t="shared" si="135"/>
        <v>133823</v>
      </c>
      <c r="I90" s="27">
        <f t="shared" si="135"/>
        <v>2059</v>
      </c>
    </row>
  </sheetData>
  <mergeCells count="63">
    <mergeCell ref="B88:B90"/>
    <mergeCell ref="A82:A84"/>
    <mergeCell ref="B82:B84"/>
    <mergeCell ref="A85:A87"/>
    <mergeCell ref="B85:B87"/>
    <mergeCell ref="A1:I1"/>
    <mergeCell ref="A2:I2"/>
    <mergeCell ref="A3:I3"/>
    <mergeCell ref="D4:F4"/>
    <mergeCell ref="A73:A75"/>
    <mergeCell ref="B73:B75"/>
    <mergeCell ref="A55:A57"/>
    <mergeCell ref="B55:B57"/>
    <mergeCell ref="A58:A60"/>
    <mergeCell ref="B58:B60"/>
    <mergeCell ref="A61:A63"/>
    <mergeCell ref="B61:B63"/>
    <mergeCell ref="A46:A48"/>
    <mergeCell ref="B46:B48"/>
    <mergeCell ref="A49:A51"/>
    <mergeCell ref="B49:B51"/>
    <mergeCell ref="A76:A78"/>
    <mergeCell ref="B76:B78"/>
    <mergeCell ref="A79:A81"/>
    <mergeCell ref="B79:B81"/>
    <mergeCell ref="A64:A66"/>
    <mergeCell ref="B64:B66"/>
    <mergeCell ref="A67:A69"/>
    <mergeCell ref="B67:B69"/>
    <mergeCell ref="A70:A72"/>
    <mergeCell ref="B70:B72"/>
    <mergeCell ref="A52:A54"/>
    <mergeCell ref="B52:B54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10:A12"/>
    <mergeCell ref="A13:A15"/>
    <mergeCell ref="A16:A18"/>
    <mergeCell ref="B7:B9"/>
    <mergeCell ref="B10:B12"/>
    <mergeCell ref="B13:B15"/>
    <mergeCell ref="B16:B18"/>
    <mergeCell ref="A4:A5"/>
    <mergeCell ref="B4:B5"/>
    <mergeCell ref="C4:C5"/>
    <mergeCell ref="G4:H4"/>
    <mergeCell ref="A7:A9"/>
  </mergeCells>
  <pageMargins left="0.7" right="0.7" top="0.75" bottom="0.75" header="0.3" footer="0.3"/>
  <pageSetup orientation="portrait" r:id="rId1"/>
  <ignoredErrors>
    <ignoredError sqref="D9:E9 G9:I9" formulaRange="1"/>
    <ignoredError sqref="F84 F81 F78 F75 F72 F69 F63 F66 F60 F57 F54 F51 F45 F48 F42 F39 F36 F33 F30 F27 F24 F21 F18 F15 F12" formula="1"/>
    <ignoredError sqref="F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" sqref="C2:E2"/>
    </sheetView>
  </sheetViews>
  <sheetFormatPr defaultRowHeight="15" x14ac:dyDescent="0.25"/>
  <cols>
    <col min="1" max="1" width="7.85546875" style="73" customWidth="1"/>
    <col min="2" max="2" width="14.5703125" customWidth="1"/>
    <col min="3" max="3" width="27.85546875" customWidth="1"/>
    <col min="4" max="4" width="17.140625" customWidth="1"/>
    <col min="5" max="5" width="21.7109375" customWidth="1"/>
    <col min="6" max="6" width="19.140625" customWidth="1"/>
  </cols>
  <sheetData>
    <row r="1" spans="1:6" x14ac:dyDescent="0.25">
      <c r="C1" s="77"/>
      <c r="D1" s="77" t="s">
        <v>247</v>
      </c>
      <c r="E1" s="77"/>
      <c r="F1" s="44"/>
    </row>
    <row r="2" spans="1:6" ht="18.75" customHeight="1" x14ac:dyDescent="0.3">
      <c r="C2" s="111" t="s">
        <v>284</v>
      </c>
      <c r="D2" s="111"/>
      <c r="E2" s="111"/>
      <c r="F2" s="45"/>
    </row>
    <row r="3" spans="1:6" ht="27.75" customHeight="1" x14ac:dyDescent="0.25">
      <c r="A3" s="123" t="s">
        <v>3</v>
      </c>
      <c r="B3" s="123" t="s">
        <v>4</v>
      </c>
      <c r="C3" s="121" t="s">
        <v>248</v>
      </c>
      <c r="D3" s="121" t="s">
        <v>252</v>
      </c>
      <c r="E3" s="121"/>
      <c r="F3" s="121"/>
    </row>
    <row r="4" spans="1:6" ht="33" customHeight="1" x14ac:dyDescent="0.25">
      <c r="A4" s="124"/>
      <c r="B4" s="124"/>
      <c r="C4" s="121"/>
      <c r="D4" s="75" t="s">
        <v>249</v>
      </c>
      <c r="E4" s="74" t="s">
        <v>350</v>
      </c>
      <c r="F4" s="75" t="s">
        <v>251</v>
      </c>
    </row>
    <row r="5" spans="1:6" ht="15.75" x14ac:dyDescent="0.25">
      <c r="A5" s="79">
        <v>1</v>
      </c>
      <c r="B5" s="80" t="s">
        <v>253</v>
      </c>
      <c r="C5" s="76">
        <f>SUM('B-4'!D5:D16)</f>
        <v>46046</v>
      </c>
      <c r="D5" s="76">
        <f>SUM('B-4'!E5:E16)</f>
        <v>2978</v>
      </c>
      <c r="E5" s="76">
        <f>SUM('B-4'!F5:F16)</f>
        <v>71</v>
      </c>
      <c r="F5" s="76">
        <f>SUM('B-4'!G5:G16)</f>
        <v>343</v>
      </c>
    </row>
    <row r="6" spans="1:6" ht="15.75" x14ac:dyDescent="0.25">
      <c r="A6" s="79">
        <v>2</v>
      </c>
      <c r="B6" s="80" t="s">
        <v>254</v>
      </c>
      <c r="C6" s="76">
        <f>SUM('B-4'!D18:D29)</f>
        <v>12533</v>
      </c>
      <c r="D6" s="76">
        <f>SUM('B-4'!E18:E29)</f>
        <v>11612</v>
      </c>
      <c r="E6" s="76">
        <f>SUM('B-4'!F18:F29)</f>
        <v>823</v>
      </c>
      <c r="F6" s="76">
        <f>SUM('B-4'!G18:G29)</f>
        <v>2575</v>
      </c>
    </row>
    <row r="7" spans="1:6" ht="15.75" x14ac:dyDescent="0.25">
      <c r="A7" s="79">
        <v>3</v>
      </c>
      <c r="B7" s="80" t="s">
        <v>255</v>
      </c>
      <c r="C7" s="76">
        <f>SUM('B-4'!D31:D42)</f>
        <v>17113</v>
      </c>
      <c r="D7" s="76">
        <f>SUM('B-4'!E31:E42)</f>
        <v>1603</v>
      </c>
      <c r="E7" s="76">
        <f>SUM('B-4'!F31:F42)</f>
        <v>751</v>
      </c>
      <c r="F7" s="76">
        <f>SUM('B-4'!G31:G42)</f>
        <v>1126</v>
      </c>
    </row>
    <row r="8" spans="1:6" ht="15.75" x14ac:dyDescent="0.25">
      <c r="A8" s="79">
        <v>4</v>
      </c>
      <c r="B8" s="80" t="s">
        <v>256</v>
      </c>
      <c r="C8" s="76">
        <f>SUM('B-4'!D44:D55)</f>
        <v>6850</v>
      </c>
      <c r="D8" s="76">
        <f>SUM('B-4'!E44:E55)</f>
        <v>4298</v>
      </c>
      <c r="E8" s="76">
        <f>SUM('B-4'!F44:F55)</f>
        <v>4032</v>
      </c>
      <c r="F8" s="76">
        <f>SUM('B-4'!G44:G55)</f>
        <v>4062</v>
      </c>
    </row>
    <row r="9" spans="1:6" ht="15.75" x14ac:dyDescent="0.25">
      <c r="A9" s="79">
        <v>5</v>
      </c>
      <c r="B9" s="80" t="s">
        <v>257</v>
      </c>
      <c r="C9" s="76">
        <f>SUM('B-4'!D57:D68)</f>
        <v>37220</v>
      </c>
      <c r="D9" s="76">
        <f>SUM('B-4'!E57:E68)</f>
        <v>2627</v>
      </c>
      <c r="E9" s="76">
        <f>SUM('B-4'!F57:F68)</f>
        <v>239</v>
      </c>
      <c r="F9" s="76">
        <f>SUM('B-4'!G57:G68)</f>
        <v>3648</v>
      </c>
    </row>
    <row r="10" spans="1:6" ht="15.75" x14ac:dyDescent="0.25">
      <c r="A10" s="79">
        <v>6</v>
      </c>
      <c r="B10" s="80" t="s">
        <v>258</v>
      </c>
      <c r="C10" s="76">
        <f>SUM('B-4'!D70:D81)</f>
        <v>6538</v>
      </c>
      <c r="D10" s="76">
        <f>SUM('B-4'!E70:E81)</f>
        <v>1670</v>
      </c>
      <c r="E10" s="76">
        <f>SUM('B-4'!F70:F81)</f>
        <v>3697</v>
      </c>
      <c r="F10" s="76">
        <f>SUM('B-4'!G70:G81)</f>
        <v>2042</v>
      </c>
    </row>
    <row r="11" spans="1:6" ht="15.75" x14ac:dyDescent="0.25">
      <c r="A11" s="79">
        <v>7</v>
      </c>
      <c r="B11" s="80" t="s">
        <v>260</v>
      </c>
      <c r="C11" s="76">
        <f>SUM('B-4'!D83:D94)</f>
        <v>16004</v>
      </c>
      <c r="D11" s="76">
        <f>SUM('B-4'!E83:E94)</f>
        <v>6472</v>
      </c>
      <c r="E11" s="76">
        <f>SUM('B-4'!F83:F94)</f>
        <v>1622</v>
      </c>
      <c r="F11" s="76">
        <f>SUM('B-4'!G83:G94)</f>
        <v>3876</v>
      </c>
    </row>
    <row r="12" spans="1:6" ht="15.75" x14ac:dyDescent="0.25">
      <c r="A12" s="79">
        <v>8</v>
      </c>
      <c r="B12" s="80" t="s">
        <v>259</v>
      </c>
      <c r="C12" s="76">
        <f>SUM('B-4'!D96:D107)</f>
        <v>22162</v>
      </c>
      <c r="D12" s="76">
        <f>SUM('B-4'!E96:E107)</f>
        <v>9709</v>
      </c>
      <c r="E12" s="76">
        <f>SUM('B-4'!F96:F107)</f>
        <v>2938</v>
      </c>
      <c r="F12" s="76">
        <f>SUM('B-4'!G96:G107)</f>
        <v>1683</v>
      </c>
    </row>
    <row r="13" spans="1:6" ht="15.75" x14ac:dyDescent="0.25">
      <c r="A13" s="79">
        <v>9</v>
      </c>
      <c r="B13" s="80" t="s">
        <v>261</v>
      </c>
      <c r="C13" s="76">
        <f>SUM('B-4'!D109:D120)</f>
        <v>3949</v>
      </c>
      <c r="D13" s="76">
        <f>SUM('B-4'!E109:E120)</f>
        <v>1731</v>
      </c>
      <c r="E13" s="76">
        <f>SUM('B-4'!F109:F120)</f>
        <v>2632</v>
      </c>
      <c r="F13" s="76">
        <f>SUM('B-4'!G109:G120)</f>
        <v>2890</v>
      </c>
    </row>
    <row r="14" spans="1:6" ht="15.75" x14ac:dyDescent="0.25">
      <c r="A14" s="79">
        <v>10</v>
      </c>
      <c r="B14" s="80" t="s">
        <v>262</v>
      </c>
      <c r="C14" s="76">
        <f>SUM('B-4'!D122:D133)</f>
        <v>4527</v>
      </c>
      <c r="D14" s="76">
        <f>SUM('B-4'!E122:E133)</f>
        <v>2405</v>
      </c>
      <c r="E14" s="76">
        <f>SUM('B-4'!F122:F133)</f>
        <v>1899</v>
      </c>
      <c r="F14" s="76">
        <f>SUM('B-4'!G122:G133)</f>
        <v>1615</v>
      </c>
    </row>
    <row r="15" spans="1:6" ht="15.75" x14ac:dyDescent="0.25">
      <c r="A15" s="79">
        <v>11</v>
      </c>
      <c r="B15" s="80" t="s">
        <v>263</v>
      </c>
      <c r="C15" s="76">
        <f>SUM('B-4'!D135:D146)</f>
        <v>12066</v>
      </c>
      <c r="D15" s="76">
        <f>SUM('B-4'!E135:E146)</f>
        <v>2208</v>
      </c>
      <c r="E15" s="76">
        <f>SUM('B-4'!F135:F146)</f>
        <v>1540</v>
      </c>
      <c r="F15" s="76">
        <f>SUM('B-4'!G135:G146)</f>
        <v>5006</v>
      </c>
    </row>
    <row r="16" spans="1:6" ht="15.75" x14ac:dyDescent="0.25">
      <c r="A16" s="79">
        <v>12</v>
      </c>
      <c r="B16" s="80" t="s">
        <v>264</v>
      </c>
      <c r="C16" s="76">
        <f>SUM('B-4'!D148:D159)</f>
        <v>14808</v>
      </c>
      <c r="D16" s="76">
        <f>SUM('B-4'!E148:E159)</f>
        <v>1993</v>
      </c>
      <c r="E16" s="76">
        <f>SUM('B-4'!F148:F159)</f>
        <v>970</v>
      </c>
      <c r="F16" s="76">
        <f>SUM('B-4'!G148:G159)</f>
        <v>717</v>
      </c>
    </row>
    <row r="17" spans="1:6" ht="15.75" x14ac:dyDescent="0.25">
      <c r="A17" s="79">
        <v>13</v>
      </c>
      <c r="B17" s="80" t="s">
        <v>265</v>
      </c>
      <c r="C17" s="76">
        <f>SUM('B-4'!D161:D172)</f>
        <v>12954</v>
      </c>
      <c r="D17" s="76">
        <f>SUM('B-4'!E161:E172)</f>
        <v>12034</v>
      </c>
      <c r="E17" s="76">
        <f>SUM('B-4'!F161:F172)</f>
        <v>6094</v>
      </c>
      <c r="F17" s="76">
        <f>SUM('B-4'!G161:G172)</f>
        <v>4052</v>
      </c>
    </row>
    <row r="18" spans="1:6" ht="15.75" x14ac:dyDescent="0.25">
      <c r="A18" s="79">
        <v>14</v>
      </c>
      <c r="B18" s="80" t="s">
        <v>266</v>
      </c>
      <c r="C18" s="76">
        <f>SUM('B-4'!D174:D185)</f>
        <v>19467</v>
      </c>
      <c r="D18" s="76">
        <f>SUM('B-4'!E174:E185)</f>
        <v>1018</v>
      </c>
      <c r="E18" s="76">
        <f>SUM('B-4'!F174:F185)</f>
        <v>675</v>
      </c>
      <c r="F18" s="76">
        <f>SUM('B-4'!G174:G185)</f>
        <v>1684</v>
      </c>
    </row>
    <row r="19" spans="1:6" ht="15.75" x14ac:dyDescent="0.25">
      <c r="A19" s="79">
        <v>15</v>
      </c>
      <c r="B19" s="80" t="s">
        <v>267</v>
      </c>
      <c r="C19" s="76">
        <f>SUM('B-4'!D187:D198)</f>
        <v>10419</v>
      </c>
      <c r="D19" s="76">
        <f>SUM('B-4'!E187:E198)</f>
        <v>2169</v>
      </c>
      <c r="E19" s="76">
        <f>SUM('B-4'!F187:F198)</f>
        <v>1772</v>
      </c>
      <c r="F19" s="76">
        <f>SUM('B-4'!G187:G198)</f>
        <v>2374</v>
      </c>
    </row>
    <row r="20" spans="1:6" ht="15.75" x14ac:dyDescent="0.25">
      <c r="A20" s="79">
        <v>16</v>
      </c>
      <c r="B20" s="80" t="s">
        <v>268</v>
      </c>
      <c r="C20" s="76">
        <f>SUM('B-4'!D200:D211)</f>
        <v>8970</v>
      </c>
      <c r="D20" s="76">
        <f>SUM('B-4'!E200:E211)</f>
        <v>3015</v>
      </c>
      <c r="E20" s="76">
        <f>SUM('B-4'!F200:F211)</f>
        <v>3717</v>
      </c>
      <c r="F20" s="76">
        <f>SUM('B-4'!G200:G211)</f>
        <v>4472</v>
      </c>
    </row>
    <row r="21" spans="1:6" ht="15.75" x14ac:dyDescent="0.25">
      <c r="A21" s="79">
        <v>17</v>
      </c>
      <c r="B21" s="80" t="s">
        <v>269</v>
      </c>
      <c r="C21" s="76">
        <f>SUM('B-4'!D213:D224)</f>
        <v>3161</v>
      </c>
      <c r="D21" s="76">
        <f>SUM('B-4'!E213:E224)</f>
        <v>795</v>
      </c>
      <c r="E21" s="76">
        <f>SUM('B-4'!F213:F224)</f>
        <v>125</v>
      </c>
      <c r="F21" s="76">
        <f>SUM('B-4'!G213:G224)</f>
        <v>2801</v>
      </c>
    </row>
    <row r="22" spans="1:6" ht="15.75" x14ac:dyDescent="0.25">
      <c r="A22" s="79">
        <v>18</v>
      </c>
      <c r="B22" s="80" t="s">
        <v>270</v>
      </c>
      <c r="C22" s="76">
        <f>SUM('B-4'!D226:D237)</f>
        <v>19418</v>
      </c>
      <c r="D22" s="76">
        <f>SUM('B-4'!E226:E237)</f>
        <v>1905</v>
      </c>
      <c r="E22" s="76">
        <f>SUM('B-4'!F226:F237)</f>
        <v>2228</v>
      </c>
      <c r="F22" s="76">
        <f>SUM('B-4'!G226:G237)</f>
        <v>2145</v>
      </c>
    </row>
    <row r="23" spans="1:6" ht="15.75" x14ac:dyDescent="0.25">
      <c r="A23" s="79">
        <v>19</v>
      </c>
      <c r="B23" s="80" t="s">
        <v>271</v>
      </c>
      <c r="C23" s="76">
        <f>SUM('B-4'!D239:D250)</f>
        <v>24937</v>
      </c>
      <c r="D23" s="76">
        <f>SUM('B-4'!E239:E250)</f>
        <v>538</v>
      </c>
      <c r="E23" s="76">
        <f>SUM('B-4'!F239:F250)</f>
        <v>761</v>
      </c>
      <c r="F23" s="76">
        <f>SUM('B-4'!G239:G250)</f>
        <v>1413</v>
      </c>
    </row>
    <row r="24" spans="1:6" ht="15.75" x14ac:dyDescent="0.25">
      <c r="A24" s="79">
        <v>20</v>
      </c>
      <c r="B24" s="80" t="s">
        <v>272</v>
      </c>
      <c r="C24" s="76">
        <f>SUM('B-4'!D252:D263)</f>
        <v>8058</v>
      </c>
      <c r="D24" s="76">
        <f>SUM('B-4'!E252:E263)</f>
        <v>3877</v>
      </c>
      <c r="E24" s="76">
        <f>SUM('B-4'!F252:F263)</f>
        <v>4960</v>
      </c>
      <c r="F24" s="76">
        <f>SUM('B-4'!G252:G263)</f>
        <v>4382</v>
      </c>
    </row>
    <row r="25" spans="1:6" ht="15.75" x14ac:dyDescent="0.25">
      <c r="A25" s="79">
        <v>21</v>
      </c>
      <c r="B25" s="80" t="s">
        <v>273</v>
      </c>
      <c r="C25" s="76">
        <f>SUM('B-4'!D265:D276)</f>
        <v>17543</v>
      </c>
      <c r="D25" s="76">
        <f>SUM('B-4'!E265:E276)</f>
        <v>1369</v>
      </c>
      <c r="E25" s="76">
        <f>SUM('B-4'!F265:F276)</f>
        <v>1044</v>
      </c>
      <c r="F25" s="76">
        <f>SUM('B-4'!G265:G276)</f>
        <v>3320</v>
      </c>
    </row>
    <row r="26" spans="1:6" ht="15.75" x14ac:dyDescent="0.25">
      <c r="A26" s="79">
        <v>22</v>
      </c>
      <c r="B26" s="80" t="s">
        <v>274</v>
      </c>
      <c r="C26" s="76">
        <f>SUM('B-4'!D278:D289)</f>
        <v>16686</v>
      </c>
      <c r="D26" s="76">
        <f>SUM('B-4'!E278:E289)</f>
        <v>2273</v>
      </c>
      <c r="E26" s="76">
        <f>SUM('B-4'!F278:F289)</f>
        <v>761</v>
      </c>
      <c r="F26" s="76">
        <f>SUM('B-4'!G278:G289)</f>
        <v>2772</v>
      </c>
    </row>
    <row r="27" spans="1:6" ht="15.75" x14ac:dyDescent="0.25">
      <c r="A27" s="79">
        <v>23</v>
      </c>
      <c r="B27" s="80" t="s">
        <v>275</v>
      </c>
      <c r="C27" s="76">
        <f>SUM('B-4'!D291:D302)</f>
        <v>51588</v>
      </c>
      <c r="D27" s="76">
        <f>SUM('B-4'!E291:E302)</f>
        <v>9621</v>
      </c>
      <c r="E27" s="76">
        <f>SUM('B-4'!F291:F302)</f>
        <v>3284</v>
      </c>
      <c r="F27" s="76">
        <f>SUM('B-4'!G291:G302)</f>
        <v>4960</v>
      </c>
    </row>
    <row r="28" spans="1:6" ht="15.75" x14ac:dyDescent="0.25">
      <c r="A28" s="79">
        <v>24</v>
      </c>
      <c r="B28" s="80" t="s">
        <v>276</v>
      </c>
      <c r="C28" s="76">
        <f>SUM('B-4'!D304:D315)</f>
        <v>14279</v>
      </c>
      <c r="D28" s="76">
        <f>SUM('B-4'!E304:E315)</f>
        <v>2865</v>
      </c>
      <c r="E28" s="76">
        <f>SUM('B-4'!F304:F315)</f>
        <v>6890</v>
      </c>
      <c r="F28" s="76">
        <f>SUM('B-4'!G304:G315)</f>
        <v>6246</v>
      </c>
    </row>
    <row r="29" spans="1:6" ht="15.75" x14ac:dyDescent="0.25">
      <c r="A29" s="79">
        <v>25</v>
      </c>
      <c r="B29" s="80" t="s">
        <v>277</v>
      </c>
      <c r="C29" s="76">
        <f>SUM('B-4'!D317:D328)</f>
        <v>27072</v>
      </c>
      <c r="D29" s="76">
        <f>SUM('B-4'!E317:E328)</f>
        <v>7906</v>
      </c>
      <c r="E29" s="76">
        <f>SUM('B-4'!F317:F328)</f>
        <v>6171</v>
      </c>
      <c r="F29" s="76">
        <f>SUM('B-4'!G317:G328)</f>
        <v>3317</v>
      </c>
    </row>
    <row r="30" spans="1:6" ht="15.75" x14ac:dyDescent="0.25">
      <c r="A30" s="79">
        <v>26</v>
      </c>
      <c r="B30" s="80" t="s">
        <v>278</v>
      </c>
      <c r="C30" s="76">
        <f>SUM('B-4'!D330:D341)</f>
        <v>25000</v>
      </c>
      <c r="D30" s="76">
        <f>SUM('B-4'!E330:E341)</f>
        <v>4718</v>
      </c>
      <c r="E30" s="76">
        <f>SUM('B-4'!F330:F341)</f>
        <v>1657</v>
      </c>
      <c r="F30" s="76">
        <f>SUM('B-4'!G330:G341)</f>
        <v>9003</v>
      </c>
    </row>
    <row r="31" spans="1:6" ht="15.75" x14ac:dyDescent="0.25">
      <c r="A31" s="79">
        <v>27</v>
      </c>
      <c r="B31" s="80" t="s">
        <v>279</v>
      </c>
      <c r="C31" s="76">
        <f>SUM('B-4'!D343:D354)</f>
        <v>12869</v>
      </c>
      <c r="D31" s="76">
        <f>SUM('B-4'!E343:E354)</f>
        <v>1195</v>
      </c>
      <c r="E31" s="76">
        <f>SUM('B-4'!F343:F354)</f>
        <v>1530</v>
      </c>
      <c r="F31" s="76">
        <f>SUM('B-4'!G343:G354)</f>
        <v>1234</v>
      </c>
    </row>
    <row r="32" spans="1:6" ht="15.75" x14ac:dyDescent="0.25">
      <c r="A32" s="122" t="s">
        <v>280</v>
      </c>
      <c r="B32" s="122"/>
      <c r="C32" s="78">
        <f>SUM(C5:C31)</f>
        <v>472237</v>
      </c>
      <c r="D32" s="78">
        <f t="shared" ref="D32:F32" si="0">SUM(D5:D31)</f>
        <v>104604</v>
      </c>
      <c r="E32" s="78">
        <f t="shared" si="0"/>
        <v>62883</v>
      </c>
      <c r="F32" s="78">
        <f t="shared" si="0"/>
        <v>83758</v>
      </c>
    </row>
  </sheetData>
  <mergeCells count="6">
    <mergeCell ref="C3:C4"/>
    <mergeCell ref="D3:F3"/>
    <mergeCell ref="A32:B32"/>
    <mergeCell ref="C2:E2"/>
    <mergeCell ref="A3:A4"/>
    <mergeCell ref="B3:B4"/>
  </mergeCells>
  <pageMargins left="0.7" right="0.7" top="0.3" bottom="0.34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6"/>
  <sheetViews>
    <sheetView workbookViewId="0">
      <selection activeCell="A5" sqref="A5:G356"/>
    </sheetView>
  </sheetViews>
  <sheetFormatPr defaultRowHeight="15" x14ac:dyDescent="0.25"/>
  <cols>
    <col min="1" max="1" width="6.140625" style="66" customWidth="1"/>
    <col min="2" max="3" width="13.42578125" style="66" customWidth="1"/>
    <col min="4" max="4" width="19.28515625" style="66" customWidth="1"/>
    <col min="5" max="5" width="15.140625" style="66" customWidth="1"/>
    <col min="6" max="6" width="17.28515625" style="66" customWidth="1"/>
    <col min="7" max="7" width="11.5703125" style="66" customWidth="1"/>
    <col min="8" max="16384" width="9.140625" style="66"/>
  </cols>
  <sheetData>
    <row r="1" spans="1:13" ht="15" customHeight="1" x14ac:dyDescent="0.25">
      <c r="D1" s="129" t="s">
        <v>306</v>
      </c>
      <c r="E1" s="129"/>
      <c r="F1" s="67"/>
      <c r="G1" s="67"/>
      <c r="H1" s="67"/>
      <c r="I1" s="67"/>
      <c r="J1" s="67"/>
      <c r="K1" s="67"/>
      <c r="L1" s="67"/>
      <c r="M1" s="67"/>
    </row>
    <row r="2" spans="1:13" ht="15" customHeight="1" x14ac:dyDescent="0.25">
      <c r="B2" s="129" t="s">
        <v>305</v>
      </c>
      <c r="C2" s="129"/>
      <c r="D2" s="129"/>
      <c r="E2" s="129"/>
      <c r="F2" s="129"/>
      <c r="G2" s="67"/>
      <c r="H2" s="67"/>
      <c r="I2" s="67"/>
      <c r="J2" s="67"/>
      <c r="K2" s="67"/>
      <c r="L2" s="67"/>
      <c r="M2" s="67"/>
    </row>
    <row r="3" spans="1:13" x14ac:dyDescent="0.25">
      <c r="B3" s="129"/>
      <c r="C3" s="129"/>
      <c r="D3" s="129"/>
      <c r="E3" s="129"/>
      <c r="F3" s="129"/>
    </row>
    <row r="4" spans="1:13" ht="33" customHeight="1" x14ac:dyDescent="0.25">
      <c r="A4" s="81" t="s">
        <v>3</v>
      </c>
      <c r="B4" s="81" t="s">
        <v>4</v>
      </c>
      <c r="C4" s="6" t="s">
        <v>302</v>
      </c>
      <c r="D4" s="71" t="s">
        <v>248</v>
      </c>
      <c r="E4" s="6" t="s">
        <v>249</v>
      </c>
      <c r="F4" s="82" t="s">
        <v>250</v>
      </c>
      <c r="G4" s="6" t="s">
        <v>251</v>
      </c>
      <c r="H4" s="69"/>
      <c r="I4" s="69"/>
      <c r="J4" s="69"/>
    </row>
    <row r="5" spans="1:13" ht="15" customHeight="1" x14ac:dyDescent="0.25">
      <c r="A5" s="128">
        <v>1</v>
      </c>
      <c r="B5" s="128" t="s">
        <v>253</v>
      </c>
      <c r="C5" s="83" t="s">
        <v>297</v>
      </c>
      <c r="D5" s="84">
        <f>[1]Sheet1!F5-[1]Sheet1!V5</f>
        <v>3902</v>
      </c>
      <c r="E5" s="84">
        <f>SUM([2]Sheet1!T5:T6)</f>
        <v>662</v>
      </c>
      <c r="F5" s="84">
        <f>SUM([2]Sheet1!U5:U6)</f>
        <v>5</v>
      </c>
      <c r="G5" s="84">
        <f>SUM([2]Sheet1!V5:V6)</f>
        <v>47</v>
      </c>
    </row>
    <row r="6" spans="1:13" ht="15" customHeight="1" x14ac:dyDescent="0.25">
      <c r="A6" s="128"/>
      <c r="B6" s="128"/>
      <c r="C6" s="83" t="s">
        <v>296</v>
      </c>
      <c r="D6" s="84">
        <f>[1]Sheet1!F6-[1]Sheet1!V6</f>
        <v>3517</v>
      </c>
      <c r="E6" s="84">
        <f>SUM([3]Sheet1!T5:T6)</f>
        <v>509</v>
      </c>
      <c r="F6" s="84">
        <f>SUM([3]Sheet1!U5:U6)</f>
        <v>2</v>
      </c>
      <c r="G6" s="84">
        <f>SUM([3]Sheet1!V5:V6)</f>
        <v>18</v>
      </c>
    </row>
    <row r="7" spans="1:13" x14ac:dyDescent="0.25">
      <c r="A7" s="128"/>
      <c r="B7" s="128"/>
      <c r="C7" s="83" t="s">
        <v>295</v>
      </c>
      <c r="D7" s="84">
        <f>[1]Sheet1!F7-[1]Sheet1!V7</f>
        <v>3661</v>
      </c>
      <c r="E7" s="84">
        <f>SUM('[4]March, 2014'!T5:T6)</f>
        <v>546</v>
      </c>
      <c r="F7" s="84">
        <f>SUM('[4]March, 2014'!U5:U6)</f>
        <v>1</v>
      </c>
      <c r="G7" s="84">
        <f>SUM('[4]March, 2014'!V5:V6)</f>
        <v>20</v>
      </c>
    </row>
    <row r="8" spans="1:13" x14ac:dyDescent="0.25">
      <c r="A8" s="128"/>
      <c r="B8" s="128"/>
      <c r="C8" s="83" t="s">
        <v>294</v>
      </c>
      <c r="D8" s="84">
        <f>[1]Sheet1!F8-[1]Sheet1!V8</f>
        <v>3432</v>
      </c>
      <c r="E8" s="84">
        <f>SUM([5]Sheet1!T5:T6)</f>
        <v>192</v>
      </c>
      <c r="F8" s="84">
        <f>SUM([5]Sheet1!U5:U6)</f>
        <v>1</v>
      </c>
      <c r="G8" s="84">
        <f>SUM([5]Sheet1!V5:V6)</f>
        <v>14</v>
      </c>
    </row>
    <row r="9" spans="1:13" x14ac:dyDescent="0.25">
      <c r="A9" s="128"/>
      <c r="B9" s="128"/>
      <c r="C9" s="83" t="s">
        <v>293</v>
      </c>
      <c r="D9" s="84">
        <f>[1]Sheet1!F9-[1]Sheet1!V9</f>
        <v>3294</v>
      </c>
      <c r="E9" s="84">
        <f>SUM([6]Sheet1!T5:T6)</f>
        <v>285</v>
      </c>
      <c r="F9" s="84">
        <f>SUM([6]Sheet1!U5:U6)</f>
        <v>39</v>
      </c>
      <c r="G9" s="84">
        <f>SUM([6]Sheet1!V5:V6)</f>
        <v>23</v>
      </c>
    </row>
    <row r="10" spans="1:13" x14ac:dyDescent="0.25">
      <c r="A10" s="128"/>
      <c r="B10" s="128"/>
      <c r="C10" s="83" t="s">
        <v>292</v>
      </c>
      <c r="D10" s="84">
        <f>[1]Sheet1!F10-[1]Sheet1!V10</f>
        <v>2851</v>
      </c>
      <c r="E10" s="84">
        <f>SUM([7]Sheet1!T5:T6)</f>
        <v>264</v>
      </c>
      <c r="F10" s="84">
        <f>SUM([7]Sheet1!U5:U6)</f>
        <v>0</v>
      </c>
      <c r="G10" s="84">
        <f>SUM([7]Sheet1!V5:V6)</f>
        <v>22</v>
      </c>
    </row>
    <row r="11" spans="1:13" x14ac:dyDescent="0.25">
      <c r="A11" s="128"/>
      <c r="B11" s="128"/>
      <c r="C11" s="83" t="s">
        <v>291</v>
      </c>
      <c r="D11" s="84">
        <f>[1]Sheet1!F11-[1]Sheet1!V11</f>
        <v>2935</v>
      </c>
      <c r="E11" s="83">
        <f>SUM([8]Sheet1!T5:T6)</f>
        <v>157</v>
      </c>
      <c r="F11" s="83">
        <f>SUM([8]Sheet1!U5:U6)</f>
        <v>6</v>
      </c>
      <c r="G11" s="83">
        <f>SUM([8]Sheet1!V5:V6)</f>
        <v>36</v>
      </c>
    </row>
    <row r="12" spans="1:13" x14ac:dyDescent="0.25">
      <c r="A12" s="128"/>
      <c r="B12" s="128"/>
      <c r="C12" s="83" t="s">
        <v>290</v>
      </c>
      <c r="D12" s="84">
        <f>[1]Sheet1!F12-[1]Sheet1!V12</f>
        <v>3800</v>
      </c>
      <c r="E12" s="83">
        <f>SUM([9]Sheet1!T5:T6)</f>
        <v>46</v>
      </c>
      <c r="F12" s="83">
        <f>SUM([9]Sheet1!U5:U6)</f>
        <v>1</v>
      </c>
      <c r="G12" s="83">
        <f>SUM([9]Sheet1!V5:V6)</f>
        <v>13</v>
      </c>
    </row>
    <row r="13" spans="1:13" x14ac:dyDescent="0.25">
      <c r="A13" s="128"/>
      <c r="B13" s="128"/>
      <c r="C13" s="83" t="s">
        <v>289</v>
      </c>
      <c r="D13" s="84">
        <f>[1]Sheet1!F13-[1]Sheet1!V13</f>
        <v>4083</v>
      </c>
      <c r="E13" s="83">
        <f>SUM([10]Sheet1!T5:T6)</f>
        <v>152</v>
      </c>
      <c r="F13" s="83">
        <f>SUM([10]Sheet1!U5:U6)</f>
        <v>9</v>
      </c>
      <c r="G13" s="83">
        <f>SUM([10]Sheet1!V5:V6)</f>
        <v>28</v>
      </c>
    </row>
    <row r="14" spans="1:13" x14ac:dyDescent="0.25">
      <c r="A14" s="128"/>
      <c r="B14" s="128"/>
      <c r="C14" s="83" t="s">
        <v>288</v>
      </c>
      <c r="D14" s="84">
        <f>[1]Sheet1!F14-[1]Sheet1!V14</f>
        <v>4527</v>
      </c>
      <c r="E14" s="83">
        <f>SUM([11]Sheet1!S5:S6)</f>
        <v>88</v>
      </c>
      <c r="F14" s="83">
        <f>SUM([11]Sheet1!T5:T6)</f>
        <v>4</v>
      </c>
      <c r="G14" s="83">
        <f>SUM([11]Sheet1!U5:U6)</f>
        <v>14</v>
      </c>
    </row>
    <row r="15" spans="1:13" x14ac:dyDescent="0.25">
      <c r="A15" s="128"/>
      <c r="B15" s="128"/>
      <c r="C15" s="83" t="s">
        <v>287</v>
      </c>
      <c r="D15" s="84">
        <f>[1]Sheet1!F15-[1]Sheet1!V15</f>
        <v>5116</v>
      </c>
      <c r="E15" s="85">
        <f>SUM([12]Sheet1!S5:S6)</f>
        <v>40</v>
      </c>
      <c r="F15" s="85">
        <f>SUM([12]Sheet1!T5:T6)</f>
        <v>1</v>
      </c>
      <c r="G15" s="85">
        <f>SUM([12]Sheet1!U5:U6)</f>
        <v>35</v>
      </c>
    </row>
    <row r="16" spans="1:13" x14ac:dyDescent="0.25">
      <c r="A16" s="128"/>
      <c r="B16" s="128"/>
      <c r="C16" s="83" t="s">
        <v>286</v>
      </c>
      <c r="D16" s="84">
        <f>[1]Sheet1!F16-[1]Sheet1!V16</f>
        <v>4928</v>
      </c>
      <c r="E16" s="86">
        <f>SUM([13]Sheet1!S5:S6)</f>
        <v>37</v>
      </c>
      <c r="F16" s="86">
        <f>SUM([13]Sheet1!T5:T6)</f>
        <v>2</v>
      </c>
      <c r="G16" s="86">
        <f>SUM([13]Sheet1!U5:U6)</f>
        <v>73</v>
      </c>
    </row>
    <row r="17" spans="1:7" x14ac:dyDescent="0.25">
      <c r="A17" s="87"/>
      <c r="B17" s="87" t="s">
        <v>299</v>
      </c>
      <c r="C17" s="84"/>
      <c r="D17" s="84">
        <f>[1]Sheet1!F17-[1]Sheet1!V17</f>
        <v>46046</v>
      </c>
      <c r="E17" s="83">
        <f>SUM(E5:E16)</f>
        <v>2978</v>
      </c>
      <c r="F17" s="83">
        <f>SUM(F5:F16)</f>
        <v>71</v>
      </c>
      <c r="G17" s="83">
        <f>SUM(G5:G16)</f>
        <v>343</v>
      </c>
    </row>
    <row r="18" spans="1:7" x14ac:dyDescent="0.25">
      <c r="A18" s="128">
        <v>2</v>
      </c>
      <c r="B18" s="128" t="s">
        <v>254</v>
      </c>
      <c r="C18" s="83" t="s">
        <v>297</v>
      </c>
      <c r="D18" s="84">
        <f>[1]Sheet1!F18-[1]Sheet1!V18</f>
        <v>35</v>
      </c>
      <c r="E18" s="84">
        <f>SUM([2]Sheet1!T8:T9)</f>
        <v>2389</v>
      </c>
      <c r="F18" s="84">
        <f>SUM([2]Sheet1!U8:U9)</f>
        <v>241</v>
      </c>
      <c r="G18" s="84">
        <f>SUM([2]Sheet1!V8:V9)</f>
        <v>193</v>
      </c>
    </row>
    <row r="19" spans="1:7" x14ac:dyDescent="0.25">
      <c r="A19" s="128"/>
      <c r="B19" s="128"/>
      <c r="C19" s="83" t="s">
        <v>296</v>
      </c>
      <c r="D19" s="84">
        <f>[1]Sheet1!F19-[1]Sheet1!V19</f>
        <v>289</v>
      </c>
      <c r="E19" s="84">
        <f>SUM([3]Sheet1!T8:T9)</f>
        <v>1665</v>
      </c>
      <c r="F19" s="84">
        <f>SUM([3]Sheet1!U8:U9)</f>
        <v>90</v>
      </c>
      <c r="G19" s="84">
        <f>SUM([3]Sheet1!V8:V9)</f>
        <v>114</v>
      </c>
    </row>
    <row r="20" spans="1:7" x14ac:dyDescent="0.25">
      <c r="A20" s="128"/>
      <c r="B20" s="128"/>
      <c r="C20" s="83" t="s">
        <v>295</v>
      </c>
      <c r="D20" s="84">
        <f>[1]Sheet1!F20-[1]Sheet1!V20</f>
        <v>1991</v>
      </c>
      <c r="E20" s="84">
        <v>204</v>
      </c>
      <c r="F20" s="84">
        <f>SUM('[4]March, 2014'!U8:U9)</f>
        <v>114</v>
      </c>
      <c r="G20" s="84">
        <f>SUM('[4]March, 2014'!V8:V9)</f>
        <v>161</v>
      </c>
    </row>
    <row r="21" spans="1:7" x14ac:dyDescent="0.25">
      <c r="A21" s="128"/>
      <c r="B21" s="128"/>
      <c r="C21" s="83" t="s">
        <v>294</v>
      </c>
      <c r="D21" s="84">
        <f>[1]Sheet1!F21-[1]Sheet1!V21</f>
        <v>183</v>
      </c>
      <c r="E21" s="84">
        <f>SUM([5]Sheet1!T8:T9)</f>
        <v>1506</v>
      </c>
      <c r="F21" s="84">
        <f>SUM([5]Sheet1!U8:U9)</f>
        <v>53</v>
      </c>
      <c r="G21" s="84">
        <f>SUM([5]Sheet1!V8:V9)</f>
        <v>313</v>
      </c>
    </row>
    <row r="22" spans="1:7" x14ac:dyDescent="0.25">
      <c r="A22" s="128"/>
      <c r="B22" s="128"/>
      <c r="C22" s="83" t="s">
        <v>293</v>
      </c>
      <c r="D22" s="84">
        <f>[1]Sheet1!F22-[1]Sheet1!V22</f>
        <v>1550</v>
      </c>
      <c r="E22" s="84">
        <f>SUM([6]Sheet1!T8:T9)</f>
        <v>360</v>
      </c>
      <c r="F22" s="84">
        <f>SUM([6]Sheet1!U8:U9)</f>
        <v>35</v>
      </c>
      <c r="G22" s="84">
        <f>SUM([6]Sheet1!V8:V9)</f>
        <v>176</v>
      </c>
    </row>
    <row r="23" spans="1:7" x14ac:dyDescent="0.25">
      <c r="A23" s="128"/>
      <c r="B23" s="128"/>
      <c r="C23" s="83" t="s">
        <v>292</v>
      </c>
      <c r="D23" s="84">
        <f>[1]Sheet1!F23-[1]Sheet1!V23</f>
        <v>819</v>
      </c>
      <c r="E23" s="84">
        <f>SUM([7]Sheet1!T8:T9)</f>
        <v>1075</v>
      </c>
      <c r="F23" s="84">
        <f>SUM([7]Sheet1!U8:U9)</f>
        <v>62</v>
      </c>
      <c r="G23" s="84">
        <f>SUM([7]Sheet1!V8:V9)</f>
        <v>250</v>
      </c>
    </row>
    <row r="24" spans="1:7" x14ac:dyDescent="0.25">
      <c r="A24" s="128"/>
      <c r="B24" s="128"/>
      <c r="C24" s="83" t="s">
        <v>291</v>
      </c>
      <c r="D24" s="84">
        <f>[1]Sheet1!F24-[1]Sheet1!V24</f>
        <v>1382</v>
      </c>
      <c r="E24" s="83">
        <f>SUM([8]Sheet1!T8:T9)</f>
        <v>404</v>
      </c>
      <c r="F24" s="83">
        <f>SUM([8]Sheet1!U8:U9)</f>
        <v>23</v>
      </c>
      <c r="G24" s="83">
        <f>SUM([8]Sheet1!V8:V9)</f>
        <v>235</v>
      </c>
    </row>
    <row r="25" spans="1:7" x14ac:dyDescent="0.25">
      <c r="A25" s="128"/>
      <c r="B25" s="128"/>
      <c r="C25" s="83" t="s">
        <v>290</v>
      </c>
      <c r="D25" s="84">
        <f>[1]Sheet1!F25-[1]Sheet1!V25</f>
        <v>1003</v>
      </c>
      <c r="E25" s="83">
        <f>SUM([9]Sheet1!T8:T9)</f>
        <v>538</v>
      </c>
      <c r="F25" s="83">
        <f>SUM([9]Sheet1!U8:U9)</f>
        <v>28</v>
      </c>
      <c r="G25" s="83">
        <f>SUM([9]Sheet1!V8:V9)</f>
        <v>208</v>
      </c>
    </row>
    <row r="26" spans="1:7" x14ac:dyDescent="0.25">
      <c r="A26" s="128"/>
      <c r="B26" s="128"/>
      <c r="C26" s="83" t="s">
        <v>289</v>
      </c>
      <c r="D26" s="84">
        <f>[1]Sheet1!F26-[1]Sheet1!V26</f>
        <v>1289</v>
      </c>
      <c r="E26" s="83">
        <f>SUM([10]Sheet1!T8:T9)</f>
        <v>602</v>
      </c>
      <c r="F26" s="83">
        <f>SUM([10]Sheet1!U8:U9)</f>
        <v>35</v>
      </c>
      <c r="G26" s="83">
        <f>SUM([10]Sheet1!V8:V9)</f>
        <v>215</v>
      </c>
    </row>
    <row r="27" spans="1:7" x14ac:dyDescent="0.25">
      <c r="A27" s="128"/>
      <c r="B27" s="128"/>
      <c r="C27" s="83" t="s">
        <v>288</v>
      </c>
      <c r="D27" s="84">
        <f>[1]Sheet1!F27-[1]Sheet1!V27</f>
        <v>1278</v>
      </c>
      <c r="E27" s="83">
        <f>SUM([11]Sheet1!S8:S9)</f>
        <v>894</v>
      </c>
      <c r="F27" s="83">
        <f>SUM([11]Sheet1!T8:T9)</f>
        <v>38</v>
      </c>
      <c r="G27" s="83">
        <f>SUM([11]Sheet1!U8:U9)</f>
        <v>173</v>
      </c>
    </row>
    <row r="28" spans="1:7" x14ac:dyDescent="0.25">
      <c r="A28" s="128"/>
      <c r="B28" s="128"/>
      <c r="C28" s="83" t="s">
        <v>287</v>
      </c>
      <c r="D28" s="84">
        <f>[1]Sheet1!F28-[1]Sheet1!V28</f>
        <v>1308</v>
      </c>
      <c r="E28" s="85">
        <f>SUM([12]Sheet1!S8:S9)</f>
        <v>1027</v>
      </c>
      <c r="F28" s="85">
        <f>SUM([12]Sheet1!T8:T9)</f>
        <v>59</v>
      </c>
      <c r="G28" s="85">
        <f>SUM([12]Sheet1!U8:U9)</f>
        <v>299</v>
      </c>
    </row>
    <row r="29" spans="1:7" x14ac:dyDescent="0.25">
      <c r="A29" s="128"/>
      <c r="B29" s="128"/>
      <c r="C29" s="83" t="s">
        <v>286</v>
      </c>
      <c r="D29" s="84">
        <f>[1]Sheet1!F29-[1]Sheet1!V29</f>
        <v>1406</v>
      </c>
      <c r="E29" s="86">
        <f>SUM([13]Sheet1!S8:S9)</f>
        <v>948</v>
      </c>
      <c r="F29" s="86">
        <f>SUM([13]Sheet1!T8:T9)</f>
        <v>45</v>
      </c>
      <c r="G29" s="86">
        <f>SUM([13]Sheet1!U8:U9)</f>
        <v>238</v>
      </c>
    </row>
    <row r="30" spans="1:7" x14ac:dyDescent="0.25">
      <c r="A30" s="88"/>
      <c r="B30" s="87" t="s">
        <v>299</v>
      </c>
      <c r="C30" s="84"/>
      <c r="D30" s="84">
        <f>[1]Sheet1!F30-[1]Sheet1!V30</f>
        <v>12533</v>
      </c>
      <c r="E30" s="83">
        <f>SUM(E18:E29)</f>
        <v>11612</v>
      </c>
      <c r="F30" s="83">
        <f>SUM(F18:F29)</f>
        <v>823</v>
      </c>
      <c r="G30" s="83">
        <f>SUM(G18:G29)</f>
        <v>2575</v>
      </c>
    </row>
    <row r="31" spans="1:7" x14ac:dyDescent="0.25">
      <c r="A31" s="128">
        <v>3</v>
      </c>
      <c r="B31" s="128" t="s">
        <v>255</v>
      </c>
      <c r="C31" s="83" t="s">
        <v>297</v>
      </c>
      <c r="D31" s="84">
        <f>[1]Sheet1!F31-[1]Sheet1!V31</f>
        <v>917</v>
      </c>
      <c r="E31" s="84">
        <f>SUM([2]Sheet1!T11:T12)</f>
        <v>0</v>
      </c>
      <c r="F31" s="84">
        <f>SUM([2]Sheet1!U11:U12)</f>
        <v>0</v>
      </c>
      <c r="G31" s="84">
        <v>115</v>
      </c>
    </row>
    <row r="32" spans="1:7" x14ac:dyDescent="0.25">
      <c r="A32" s="128"/>
      <c r="B32" s="128"/>
      <c r="C32" s="83" t="s">
        <v>296</v>
      </c>
      <c r="D32" s="84">
        <f>[1]Sheet1!F32-[1]Sheet1!V32</f>
        <v>831</v>
      </c>
      <c r="E32" s="84">
        <f>SUM([3]Sheet1!T11:T12)</f>
        <v>184</v>
      </c>
      <c r="F32" s="84">
        <f>SUM([3]Sheet1!U11:U12)</f>
        <v>17</v>
      </c>
      <c r="G32" s="84">
        <f>SUM([3]Sheet1!V11:V12)</f>
        <v>94</v>
      </c>
    </row>
    <row r="33" spans="1:7" x14ac:dyDescent="0.25">
      <c r="A33" s="128"/>
      <c r="B33" s="128"/>
      <c r="C33" s="83" t="s">
        <v>295</v>
      </c>
      <c r="D33" s="84">
        <f>[1]Sheet1!F33-[1]Sheet1!V33</f>
        <v>472</v>
      </c>
      <c r="E33" s="84">
        <f>SUM('[4]March, 2014'!T11:T12)</f>
        <v>224</v>
      </c>
      <c r="F33" s="84">
        <f>SUM('[4]March, 2014'!U11:U12)</f>
        <v>212</v>
      </c>
      <c r="G33" s="84">
        <f>SUM('[4]March, 2014'!V11:V12)</f>
        <v>113</v>
      </c>
    </row>
    <row r="34" spans="1:7" x14ac:dyDescent="0.25">
      <c r="A34" s="128"/>
      <c r="B34" s="128"/>
      <c r="C34" s="83" t="s">
        <v>294</v>
      </c>
      <c r="D34" s="84">
        <f>[1]Sheet1!F34-[1]Sheet1!V34</f>
        <v>892</v>
      </c>
      <c r="E34" s="84">
        <f>SUM([5]Sheet1!T11:T12)</f>
        <v>83</v>
      </c>
      <c r="F34" s="84">
        <f>SUM([5]Sheet1!U11:U12)</f>
        <v>60</v>
      </c>
      <c r="G34" s="84">
        <f>SUM([5]Sheet1!V11:V12)</f>
        <v>65</v>
      </c>
    </row>
    <row r="35" spans="1:7" x14ac:dyDescent="0.25">
      <c r="A35" s="128"/>
      <c r="B35" s="128"/>
      <c r="C35" s="83" t="s">
        <v>293</v>
      </c>
      <c r="D35" s="84">
        <f>[1]Sheet1!F35-[1]Sheet1!V35</f>
        <v>940</v>
      </c>
      <c r="E35" s="84">
        <f>SUM([6]Sheet1!T11:T12)</f>
        <v>73</v>
      </c>
      <c r="F35" s="84">
        <f>SUM([6]Sheet1!U11:U12)</f>
        <v>42</v>
      </c>
      <c r="G35" s="84">
        <f>SUM([6]Sheet1!V11:V12)</f>
        <v>46</v>
      </c>
    </row>
    <row r="36" spans="1:7" x14ac:dyDescent="0.25">
      <c r="A36" s="128"/>
      <c r="B36" s="128"/>
      <c r="C36" s="83" t="s">
        <v>292</v>
      </c>
      <c r="D36" s="84">
        <f>[1]Sheet1!F36-[1]Sheet1!V36</f>
        <v>941</v>
      </c>
      <c r="E36" s="84">
        <f>SUM([7]Sheet1!T11:T12)</f>
        <v>76</v>
      </c>
      <c r="F36" s="84">
        <f>SUM([7]Sheet1!U11:U12)</f>
        <v>97</v>
      </c>
      <c r="G36" s="84">
        <f>SUM([7]Sheet1!V11:V12)</f>
        <v>142</v>
      </c>
    </row>
    <row r="37" spans="1:7" x14ac:dyDescent="0.25">
      <c r="A37" s="128"/>
      <c r="B37" s="128"/>
      <c r="C37" s="83" t="s">
        <v>291</v>
      </c>
      <c r="D37" s="84">
        <f>[1]Sheet1!F37-[1]Sheet1!V37</f>
        <v>2236</v>
      </c>
      <c r="E37" s="83">
        <f>SUM([8]Sheet1!T11:T12)</f>
        <v>74</v>
      </c>
      <c r="F37" s="83">
        <f>SUM([8]Sheet1!U11:U12)</f>
        <v>37</v>
      </c>
      <c r="G37" s="83">
        <f>SUM([8]Sheet1!V11:V12)</f>
        <v>135</v>
      </c>
    </row>
    <row r="38" spans="1:7" x14ac:dyDescent="0.25">
      <c r="A38" s="128"/>
      <c r="B38" s="128"/>
      <c r="C38" s="83" t="s">
        <v>290</v>
      </c>
      <c r="D38" s="84">
        <f>[1]Sheet1!F38-[1]Sheet1!V38</f>
        <v>4803</v>
      </c>
      <c r="E38" s="83">
        <f>SUM([9]Sheet1!T11:T12)</f>
        <v>584</v>
      </c>
      <c r="F38" s="83">
        <f>SUM([9]Sheet1!U11:U12)</f>
        <v>29</v>
      </c>
      <c r="G38" s="83">
        <f>SUM([9]Sheet1!V11:V12)</f>
        <v>221</v>
      </c>
    </row>
    <row r="39" spans="1:7" x14ac:dyDescent="0.25">
      <c r="A39" s="128"/>
      <c r="B39" s="128"/>
      <c r="C39" s="83" t="s">
        <v>289</v>
      </c>
      <c r="D39" s="84">
        <f>[1]Sheet1!F39-[1]Sheet1!V39</f>
        <v>1302</v>
      </c>
      <c r="E39" s="83">
        <f>SUM([10]Sheet1!T11:T12)</f>
        <v>68</v>
      </c>
      <c r="F39" s="83">
        <f>SUM([10]Sheet1!U11:U12)</f>
        <v>24</v>
      </c>
      <c r="G39" s="83">
        <f>SUM([10]Sheet1!V11:V12)</f>
        <v>77</v>
      </c>
    </row>
    <row r="40" spans="1:7" x14ac:dyDescent="0.25">
      <c r="A40" s="128"/>
      <c r="B40" s="128"/>
      <c r="C40" s="83" t="s">
        <v>288</v>
      </c>
      <c r="D40" s="84">
        <f>[1]Sheet1!F40-[1]Sheet1!V40</f>
        <v>1200</v>
      </c>
      <c r="E40" s="83">
        <f>SUM([11]Sheet1!S11:S12)</f>
        <v>8</v>
      </c>
      <c r="F40" s="83">
        <f>SUM([11]Sheet1!T11:T12)</f>
        <v>129</v>
      </c>
      <c r="G40" s="83">
        <f>SUM([11]Sheet1!U11:U12)</f>
        <v>37</v>
      </c>
    </row>
    <row r="41" spans="1:7" x14ac:dyDescent="0.25">
      <c r="A41" s="128"/>
      <c r="B41" s="128"/>
      <c r="C41" s="83" t="s">
        <v>287</v>
      </c>
      <c r="D41" s="84">
        <f>[1]Sheet1!F41-[1]Sheet1!V41</f>
        <v>1223</v>
      </c>
      <c r="E41" s="85">
        <f>SUM([12]Sheet1!S11:S12)</f>
        <v>89</v>
      </c>
      <c r="F41" s="85">
        <f>SUM([12]Sheet1!T11:T12)</f>
        <v>53</v>
      </c>
      <c r="G41" s="85">
        <f>SUM([12]Sheet1!U11:U12)</f>
        <v>19</v>
      </c>
    </row>
    <row r="42" spans="1:7" x14ac:dyDescent="0.25">
      <c r="A42" s="128"/>
      <c r="B42" s="128"/>
      <c r="C42" s="83" t="s">
        <v>286</v>
      </c>
      <c r="D42" s="84">
        <f>[1]Sheet1!F42-[1]Sheet1!V42</f>
        <v>1356</v>
      </c>
      <c r="E42" s="86">
        <f>SUM([13]Sheet1!S11:S12)</f>
        <v>140</v>
      </c>
      <c r="F42" s="86">
        <f>SUM([13]Sheet1!T11:T12)</f>
        <v>51</v>
      </c>
      <c r="G42" s="86">
        <f>SUM([13]Sheet1!U11:U12)</f>
        <v>62</v>
      </c>
    </row>
    <row r="43" spans="1:7" x14ac:dyDescent="0.25">
      <c r="A43" s="88"/>
      <c r="B43" s="87" t="s">
        <v>299</v>
      </c>
      <c r="C43" s="84"/>
      <c r="D43" s="84">
        <f>[1]Sheet1!F43-[1]Sheet1!V43</f>
        <v>17113</v>
      </c>
      <c r="E43" s="83">
        <f>SUM(E31:E42)</f>
        <v>1603</v>
      </c>
      <c r="F43" s="83">
        <f>SUM(F31:F42)</f>
        <v>751</v>
      </c>
      <c r="G43" s="83">
        <f>SUM(G31:G42)</f>
        <v>1126</v>
      </c>
    </row>
    <row r="44" spans="1:7" x14ac:dyDescent="0.25">
      <c r="A44" s="128">
        <v>4</v>
      </c>
      <c r="B44" s="128" t="s">
        <v>256</v>
      </c>
      <c r="C44" s="83" t="s">
        <v>297</v>
      </c>
      <c r="D44" s="84">
        <f>[1]Sheet1!F44-[1]Sheet1!V44</f>
        <v>488</v>
      </c>
      <c r="E44" s="84">
        <f>SUM([2]Sheet1!T14:T15)</f>
        <v>543</v>
      </c>
      <c r="F44" s="84">
        <v>163</v>
      </c>
      <c r="G44" s="84">
        <f>SUM([2]Sheet1!V14:V15)</f>
        <v>312</v>
      </c>
    </row>
    <row r="45" spans="1:7" x14ac:dyDescent="0.25">
      <c r="A45" s="128"/>
      <c r="B45" s="128"/>
      <c r="C45" s="83" t="s">
        <v>296</v>
      </c>
      <c r="D45" s="84">
        <f>[1]Sheet1!F45-[1]Sheet1!V45</f>
        <v>383</v>
      </c>
      <c r="E45" s="84">
        <f>SUM([3]Sheet1!T14:T15)</f>
        <v>407</v>
      </c>
      <c r="F45" s="84">
        <f>SUM([3]Sheet1!U14:U15)</f>
        <v>562</v>
      </c>
      <c r="G45" s="84">
        <f>SUM([3]Sheet1!V14:V15)</f>
        <v>129</v>
      </c>
    </row>
    <row r="46" spans="1:7" x14ac:dyDescent="0.25">
      <c r="A46" s="128"/>
      <c r="B46" s="128"/>
      <c r="C46" s="83" t="s">
        <v>295</v>
      </c>
      <c r="D46" s="84">
        <f>[1]Sheet1!F46-[1]Sheet1!V46</f>
        <v>61</v>
      </c>
      <c r="E46" s="84">
        <f>SUM('[4]March, 2014'!T14:T15)</f>
        <v>503</v>
      </c>
      <c r="F46" s="84">
        <f>SUM('[4]March, 2014'!U14:U15)</f>
        <v>688</v>
      </c>
      <c r="G46" s="84">
        <f>SUM('[4]March, 2014'!V14:V15)</f>
        <v>145</v>
      </c>
    </row>
    <row r="47" spans="1:7" x14ac:dyDescent="0.25">
      <c r="A47" s="128"/>
      <c r="B47" s="128"/>
      <c r="C47" s="83" t="s">
        <v>294</v>
      </c>
      <c r="D47" s="84">
        <f>[1]Sheet1!F47-[1]Sheet1!V47</f>
        <v>628</v>
      </c>
      <c r="E47" s="84">
        <f>SUM([5]Sheet1!T14:T15)</f>
        <v>118</v>
      </c>
      <c r="F47" s="84">
        <f>SUM([5]Sheet1!U14:U15)</f>
        <v>58</v>
      </c>
      <c r="G47" s="84">
        <f>SUM([5]Sheet1!V14:V15)</f>
        <v>209</v>
      </c>
    </row>
    <row r="48" spans="1:7" x14ac:dyDescent="0.25">
      <c r="A48" s="128"/>
      <c r="B48" s="128"/>
      <c r="C48" s="83" t="s">
        <v>293</v>
      </c>
      <c r="D48" s="84">
        <f>[1]Sheet1!F48-[1]Sheet1!V48</f>
        <v>466</v>
      </c>
      <c r="E48" s="84">
        <f>SUM([6]Sheet1!T14:T15)</f>
        <v>298</v>
      </c>
      <c r="F48" s="84">
        <f>SUM([6]Sheet1!U14:U15)</f>
        <v>333</v>
      </c>
      <c r="G48" s="84">
        <f>SUM([6]Sheet1!V14:V15)</f>
        <v>362</v>
      </c>
    </row>
    <row r="49" spans="1:7" x14ac:dyDescent="0.25">
      <c r="A49" s="128"/>
      <c r="B49" s="128"/>
      <c r="C49" s="83" t="s">
        <v>292</v>
      </c>
      <c r="D49" s="84">
        <f>[1]Sheet1!F49-[1]Sheet1!V49</f>
        <v>670</v>
      </c>
      <c r="E49" s="84">
        <f>SUM([7]Sheet1!T14:T15)</f>
        <v>277</v>
      </c>
      <c r="F49" s="84">
        <f>SUM([7]Sheet1!U14:U15)</f>
        <v>295</v>
      </c>
      <c r="G49" s="84">
        <f>SUM([7]Sheet1!V14:V15)</f>
        <v>408</v>
      </c>
    </row>
    <row r="50" spans="1:7" x14ac:dyDescent="0.25">
      <c r="A50" s="128"/>
      <c r="B50" s="128"/>
      <c r="C50" s="83" t="s">
        <v>291</v>
      </c>
      <c r="D50" s="84">
        <f>[1]Sheet1!F50-[1]Sheet1!V50</f>
        <v>727</v>
      </c>
      <c r="E50" s="83">
        <f>SUM([8]Sheet1!T14:T15)</f>
        <v>271</v>
      </c>
      <c r="F50" s="83">
        <f>SUM([8]Sheet1!U14:U15)</f>
        <v>358</v>
      </c>
      <c r="G50" s="83">
        <f>SUM([8]Sheet1!V14:V15)</f>
        <v>548</v>
      </c>
    </row>
    <row r="51" spans="1:7" x14ac:dyDescent="0.25">
      <c r="A51" s="128"/>
      <c r="B51" s="128"/>
      <c r="C51" s="83" t="s">
        <v>290</v>
      </c>
      <c r="D51" s="84">
        <f>[1]Sheet1!F51-[1]Sheet1!V51</f>
        <v>665</v>
      </c>
      <c r="E51" s="83">
        <f>SUM([9]Sheet1!T14:T15)</f>
        <v>255</v>
      </c>
      <c r="F51" s="83">
        <f>SUM([9]Sheet1!U14:U15)</f>
        <v>289</v>
      </c>
      <c r="G51" s="83">
        <f>SUM([9]Sheet1!V14:V15)</f>
        <v>309</v>
      </c>
    </row>
    <row r="52" spans="1:7" x14ac:dyDescent="0.25">
      <c r="A52" s="128"/>
      <c r="B52" s="128"/>
      <c r="C52" s="83" t="s">
        <v>289</v>
      </c>
      <c r="D52" s="84">
        <f>[1]Sheet1!F52-[1]Sheet1!V52</f>
        <v>536</v>
      </c>
      <c r="E52" s="83">
        <f>SUM([10]Sheet1!T14:T15)</f>
        <v>498</v>
      </c>
      <c r="F52" s="83">
        <f>SUM([10]Sheet1!U14:U15)</f>
        <v>266</v>
      </c>
      <c r="G52" s="83">
        <f>SUM([10]Sheet1!V14:V15)</f>
        <v>403</v>
      </c>
    </row>
    <row r="53" spans="1:7" x14ac:dyDescent="0.25">
      <c r="A53" s="128"/>
      <c r="B53" s="128"/>
      <c r="C53" s="83" t="s">
        <v>288</v>
      </c>
      <c r="D53" s="84">
        <f>[1]Sheet1!F53-[1]Sheet1!V53</f>
        <v>403</v>
      </c>
      <c r="E53" s="83">
        <f>SUM([11]Sheet1!S14:S15)</f>
        <v>291</v>
      </c>
      <c r="F53" s="83">
        <f>SUM([11]Sheet1!T14:T15)</f>
        <v>232</v>
      </c>
      <c r="G53" s="83">
        <f>SUM([11]Sheet1!U14:U15)</f>
        <v>317</v>
      </c>
    </row>
    <row r="54" spans="1:7" x14ac:dyDescent="0.25">
      <c r="A54" s="128"/>
      <c r="B54" s="128"/>
      <c r="C54" s="83" t="s">
        <v>287</v>
      </c>
      <c r="D54" s="84">
        <f>[1]Sheet1!F54-[1]Sheet1!V54</f>
        <v>1129</v>
      </c>
      <c r="E54" s="85">
        <f>SUM([12]Sheet1!S14:S15)</f>
        <v>340</v>
      </c>
      <c r="F54" s="85">
        <f>SUM([12]Sheet1!T14:T15)</f>
        <v>424</v>
      </c>
      <c r="G54" s="85">
        <f>SUM([12]Sheet1!U14:U15)</f>
        <v>427</v>
      </c>
    </row>
    <row r="55" spans="1:7" x14ac:dyDescent="0.25">
      <c r="A55" s="128"/>
      <c r="B55" s="128"/>
      <c r="C55" s="83" t="s">
        <v>286</v>
      </c>
      <c r="D55" s="84">
        <f>[1]Sheet1!F55-[1]Sheet1!V55</f>
        <v>694</v>
      </c>
      <c r="E55" s="86">
        <f>SUM([13]Sheet1!S14:S15)</f>
        <v>497</v>
      </c>
      <c r="F55" s="86">
        <f>SUM([13]Sheet1!T14:T15)</f>
        <v>364</v>
      </c>
      <c r="G55" s="86">
        <f>SUM([13]Sheet1!U14:U15)</f>
        <v>493</v>
      </c>
    </row>
    <row r="56" spans="1:7" x14ac:dyDescent="0.25">
      <c r="A56" s="88"/>
      <c r="B56" s="87" t="s">
        <v>299</v>
      </c>
      <c r="C56" s="89"/>
      <c r="D56" s="84">
        <f>[1]Sheet1!F56-[1]Sheet1!V56</f>
        <v>6850</v>
      </c>
      <c r="E56" s="83">
        <f>SUM(E44:E55)</f>
        <v>4298</v>
      </c>
      <c r="F56" s="83">
        <f>SUM(F44:F55)</f>
        <v>4032</v>
      </c>
      <c r="G56" s="83">
        <f>SUM(G44:G55)</f>
        <v>4062</v>
      </c>
    </row>
    <row r="57" spans="1:7" x14ac:dyDescent="0.25">
      <c r="A57" s="125">
        <v>5</v>
      </c>
      <c r="B57" s="125" t="s">
        <v>257</v>
      </c>
      <c r="C57" s="83" t="s">
        <v>297</v>
      </c>
      <c r="D57" s="84">
        <f>[1]Sheet1!F57-[1]Sheet1!V57</f>
        <v>4916</v>
      </c>
      <c r="E57" s="84">
        <f>SUM([2]Sheet1!T17:T18)</f>
        <v>108</v>
      </c>
      <c r="F57" s="84">
        <f>SUM([2]Sheet1!U17:U18)</f>
        <v>27</v>
      </c>
      <c r="G57" s="84">
        <f>SUM([2]Sheet1!V17:V18)</f>
        <v>10</v>
      </c>
    </row>
    <row r="58" spans="1:7" x14ac:dyDescent="0.25">
      <c r="A58" s="126"/>
      <c r="B58" s="126"/>
      <c r="C58" s="83" t="s">
        <v>296</v>
      </c>
      <c r="D58" s="84">
        <f>[1]Sheet1!F58-[1]Sheet1!V58</f>
        <v>1368</v>
      </c>
      <c r="E58" s="84">
        <f>SUM([3]Sheet1!T17:T18)</f>
        <v>43</v>
      </c>
      <c r="F58" s="84">
        <f>SUM([3]Sheet1!U17:U18)</f>
        <v>3</v>
      </c>
      <c r="G58" s="84">
        <f>SUM([3]Sheet1!V17:V18)</f>
        <v>39</v>
      </c>
    </row>
    <row r="59" spans="1:7" x14ac:dyDescent="0.25">
      <c r="A59" s="126"/>
      <c r="B59" s="126"/>
      <c r="C59" s="83" t="s">
        <v>295</v>
      </c>
      <c r="D59" s="84">
        <f>[1]Sheet1!F59-[1]Sheet1!V59</f>
        <v>4684</v>
      </c>
      <c r="E59" s="84">
        <f>SUM('[4]March, 2014'!T17:T18)</f>
        <v>138</v>
      </c>
      <c r="F59" s="84">
        <f>SUM('[4]March, 2014'!U17:U18)</f>
        <v>22</v>
      </c>
      <c r="G59" s="84">
        <f>SUM('[4]March, 2014'!V17:V18)</f>
        <v>118</v>
      </c>
    </row>
    <row r="60" spans="1:7" x14ac:dyDescent="0.25">
      <c r="A60" s="126"/>
      <c r="B60" s="126"/>
      <c r="C60" s="83" t="s">
        <v>294</v>
      </c>
      <c r="D60" s="84">
        <f>[1]Sheet1!F60-[1]Sheet1!V60</f>
        <v>2876</v>
      </c>
      <c r="E60" s="84">
        <f>SUM([5]Sheet1!T17:T18)</f>
        <v>30</v>
      </c>
      <c r="F60" s="84">
        <f>SUM([5]Sheet1!U17:U18)</f>
        <v>15</v>
      </c>
      <c r="G60" s="84">
        <f>SUM([5]Sheet1!V17:V18)</f>
        <v>50</v>
      </c>
    </row>
    <row r="61" spans="1:7" x14ac:dyDescent="0.25">
      <c r="A61" s="126"/>
      <c r="B61" s="126"/>
      <c r="C61" s="83" t="s">
        <v>293</v>
      </c>
      <c r="D61" s="84">
        <f>[1]Sheet1!F61-[1]Sheet1!V61</f>
        <v>2546</v>
      </c>
      <c r="E61" s="84">
        <f>SUM([6]Sheet1!T17:T18)</f>
        <v>159</v>
      </c>
      <c r="F61" s="84">
        <f>SUM([6]Sheet1!U17:U18)</f>
        <v>28</v>
      </c>
      <c r="G61" s="84">
        <f>SUM([6]Sheet1!V17:V18)</f>
        <v>347</v>
      </c>
    </row>
    <row r="62" spans="1:7" x14ac:dyDescent="0.25">
      <c r="A62" s="126"/>
      <c r="B62" s="126"/>
      <c r="C62" s="83" t="s">
        <v>292</v>
      </c>
      <c r="D62" s="84">
        <f>[1]Sheet1!F62-[1]Sheet1!V62</f>
        <v>1997</v>
      </c>
      <c r="E62" s="84">
        <f>SUM([7]Sheet1!T17:T18)</f>
        <v>232</v>
      </c>
      <c r="F62" s="84">
        <f>SUM([7]Sheet1!U17:U18)</f>
        <v>35</v>
      </c>
      <c r="G62" s="84">
        <f>SUM([7]Sheet1!V17:V18)</f>
        <v>281</v>
      </c>
    </row>
    <row r="63" spans="1:7" x14ac:dyDescent="0.25">
      <c r="A63" s="126"/>
      <c r="B63" s="126"/>
      <c r="C63" s="83" t="s">
        <v>291</v>
      </c>
      <c r="D63" s="84">
        <f>[1]Sheet1!F63-[1]Sheet1!V63</f>
        <v>2361</v>
      </c>
      <c r="E63" s="83">
        <f>SUM([8]Sheet1!T17:T18)</f>
        <v>229</v>
      </c>
      <c r="F63" s="83">
        <f>SUM([8]Sheet1!U17:U18)</f>
        <v>17</v>
      </c>
      <c r="G63" s="83">
        <f>SUM([8]Sheet1!V17:V18)</f>
        <v>318</v>
      </c>
    </row>
    <row r="64" spans="1:7" x14ac:dyDescent="0.25">
      <c r="A64" s="126"/>
      <c r="B64" s="126"/>
      <c r="C64" s="83" t="s">
        <v>290</v>
      </c>
      <c r="D64" s="84">
        <f>[1]Sheet1!F64-[1]Sheet1!V64</f>
        <v>2689</v>
      </c>
      <c r="E64" s="83">
        <f>SUM([9]Sheet1!T17:T18)</f>
        <v>259</v>
      </c>
      <c r="F64" s="83">
        <f>SUM([9]Sheet1!U17:U18)</f>
        <v>12</v>
      </c>
      <c r="G64" s="83">
        <f>SUM([9]Sheet1!V17:V18)</f>
        <v>348</v>
      </c>
    </row>
    <row r="65" spans="1:7" x14ac:dyDescent="0.25">
      <c r="A65" s="126"/>
      <c r="B65" s="126"/>
      <c r="C65" s="83" t="s">
        <v>289</v>
      </c>
      <c r="D65" s="84">
        <f>[1]Sheet1!F65-[1]Sheet1!V65</f>
        <v>3174</v>
      </c>
      <c r="E65" s="83">
        <f>SUM([10]Sheet1!T17:T18)</f>
        <v>444</v>
      </c>
      <c r="F65" s="83">
        <f>SUM([10]Sheet1!U17:U18)</f>
        <v>18</v>
      </c>
      <c r="G65" s="83">
        <f>SUM([10]Sheet1!V17:V18)</f>
        <v>412</v>
      </c>
    </row>
    <row r="66" spans="1:7" x14ac:dyDescent="0.25">
      <c r="A66" s="126"/>
      <c r="B66" s="126"/>
      <c r="C66" s="83" t="s">
        <v>288</v>
      </c>
      <c r="D66" s="84">
        <f>[1]Sheet1!F66-[1]Sheet1!V66</f>
        <v>3430</v>
      </c>
      <c r="E66" s="83">
        <f>SUM([11]Sheet1!S17:S18)</f>
        <v>301</v>
      </c>
      <c r="F66" s="83">
        <f>SUM([11]Sheet1!T17:T18)</f>
        <v>29</v>
      </c>
      <c r="G66" s="83">
        <f>SUM([11]Sheet1!U17:U18)</f>
        <v>417</v>
      </c>
    </row>
    <row r="67" spans="1:7" x14ac:dyDescent="0.25">
      <c r="A67" s="126"/>
      <c r="B67" s="126"/>
      <c r="C67" s="83" t="s">
        <v>287</v>
      </c>
      <c r="D67" s="84">
        <f>[1]Sheet1!F67-[1]Sheet1!V67</f>
        <v>3691</v>
      </c>
      <c r="E67" s="85">
        <f>SUM([12]Sheet1!S17:S18)</f>
        <v>315</v>
      </c>
      <c r="F67" s="85">
        <f>SUM([12]Sheet1!T17:T18)</f>
        <v>10</v>
      </c>
      <c r="G67" s="85">
        <f>SUM([12]Sheet1!U17:U18)</f>
        <v>582</v>
      </c>
    </row>
    <row r="68" spans="1:7" x14ac:dyDescent="0.25">
      <c r="A68" s="127"/>
      <c r="B68" s="127"/>
      <c r="C68" s="83" t="s">
        <v>286</v>
      </c>
      <c r="D68" s="84">
        <f>[1]Sheet1!F68-[1]Sheet1!V68</f>
        <v>3488</v>
      </c>
      <c r="E68" s="86">
        <f>SUM([13]Sheet1!S17:S18)</f>
        <v>369</v>
      </c>
      <c r="F68" s="86">
        <f>SUM([13]Sheet1!T17:T18)</f>
        <v>23</v>
      </c>
      <c r="G68" s="86">
        <f>SUM([13]Sheet1!U17:U18)</f>
        <v>726</v>
      </c>
    </row>
    <row r="69" spans="1:7" x14ac:dyDescent="0.25">
      <c r="A69" s="88"/>
      <c r="B69" s="87" t="s">
        <v>299</v>
      </c>
      <c r="C69" s="84"/>
      <c r="D69" s="84">
        <f>[1]Sheet1!F69-[1]Sheet1!V69</f>
        <v>37220</v>
      </c>
      <c r="E69" s="83">
        <f>SUM(E57:E68)</f>
        <v>2627</v>
      </c>
      <c r="F69" s="83">
        <f>SUM(F57:F68)</f>
        <v>239</v>
      </c>
      <c r="G69" s="83">
        <f>SUM(G57:G68)</f>
        <v>3648</v>
      </c>
    </row>
    <row r="70" spans="1:7" x14ac:dyDescent="0.25">
      <c r="A70" s="128">
        <v>6</v>
      </c>
      <c r="B70" s="128" t="s">
        <v>258</v>
      </c>
      <c r="C70" s="83" t="s">
        <v>297</v>
      </c>
      <c r="D70" s="84">
        <f>[1]Sheet1!F70-[1]Sheet1!V70</f>
        <v>1077</v>
      </c>
      <c r="E70" s="84">
        <f>SUM([2]Sheet1!T20:T21)</f>
        <v>356</v>
      </c>
      <c r="F70" s="84">
        <f>SUM([2]Sheet1!U20:U21)</f>
        <v>128</v>
      </c>
      <c r="G70" s="84">
        <f>SUM([2]Sheet1!V20:V21)</f>
        <v>80</v>
      </c>
    </row>
    <row r="71" spans="1:7" x14ac:dyDescent="0.25">
      <c r="A71" s="128"/>
      <c r="B71" s="128"/>
      <c r="C71" s="83" t="s">
        <v>296</v>
      </c>
      <c r="D71" s="84">
        <f>[1]Sheet1!F71-[1]Sheet1!V71</f>
        <v>775</v>
      </c>
      <c r="E71" s="84">
        <f>SUM([3]Sheet1!T20:T21)</f>
        <v>227</v>
      </c>
      <c r="F71" s="84">
        <f>SUM([3]Sheet1!U20:U21)</f>
        <v>85</v>
      </c>
      <c r="G71" s="84">
        <f>SUM([3]Sheet1!V20:V21)</f>
        <v>47</v>
      </c>
    </row>
    <row r="72" spans="1:7" x14ac:dyDescent="0.25">
      <c r="A72" s="128"/>
      <c r="B72" s="128"/>
      <c r="C72" s="83" t="s">
        <v>295</v>
      </c>
      <c r="D72" s="84">
        <f>[1]Sheet1!F72-[1]Sheet1!V72</f>
        <v>901</v>
      </c>
      <c r="E72" s="84">
        <f>SUM('[4]March, 2014'!T20:T21)</f>
        <v>303</v>
      </c>
      <c r="F72" s="84">
        <f>SUM('[4]March, 2014'!U20:U21)</f>
        <v>110</v>
      </c>
      <c r="G72" s="84">
        <f>SUM('[4]March, 2014'!V20:V21)</f>
        <v>68</v>
      </c>
    </row>
    <row r="73" spans="1:7" x14ac:dyDescent="0.25">
      <c r="A73" s="128"/>
      <c r="B73" s="128"/>
      <c r="C73" s="83" t="s">
        <v>294</v>
      </c>
      <c r="D73" s="84">
        <f>[1]Sheet1!F73-[1]Sheet1!V73</f>
        <v>139</v>
      </c>
      <c r="E73" s="84">
        <f>SUM([5]Sheet1!T20:T21)</f>
        <v>62</v>
      </c>
      <c r="F73" s="84">
        <v>98</v>
      </c>
      <c r="G73" s="84">
        <v>52</v>
      </c>
    </row>
    <row r="74" spans="1:7" x14ac:dyDescent="0.25">
      <c r="A74" s="128"/>
      <c r="B74" s="128"/>
      <c r="C74" s="83" t="s">
        <v>293</v>
      </c>
      <c r="D74" s="84">
        <f>[1]Sheet1!F74-[1]Sheet1!V74</f>
        <v>183</v>
      </c>
      <c r="E74" s="84">
        <f>SUM([6]Sheet1!T20:T21)</f>
        <v>82</v>
      </c>
      <c r="F74" s="84">
        <v>66</v>
      </c>
      <c r="G74" s="84">
        <f>SUM([6]Sheet1!V20:V21)</f>
        <v>104</v>
      </c>
    </row>
    <row r="75" spans="1:7" x14ac:dyDescent="0.25">
      <c r="A75" s="128"/>
      <c r="B75" s="128"/>
      <c r="C75" s="83" t="s">
        <v>292</v>
      </c>
      <c r="D75" s="84">
        <f>[1]Sheet1!F75-[1]Sheet1!V75</f>
        <v>503</v>
      </c>
      <c r="E75" s="84">
        <f>SUM([7]Sheet1!T20:T21)</f>
        <v>139</v>
      </c>
      <c r="F75" s="84">
        <f>SUM([7]Sheet1!U20:U21)</f>
        <v>351</v>
      </c>
      <c r="G75" s="84">
        <f>SUM([7]Sheet1!V20:V21)</f>
        <v>195</v>
      </c>
    </row>
    <row r="76" spans="1:7" x14ac:dyDescent="0.25">
      <c r="A76" s="128"/>
      <c r="B76" s="128"/>
      <c r="C76" s="83" t="s">
        <v>291</v>
      </c>
      <c r="D76" s="84">
        <f>[1]Sheet1!F76-[1]Sheet1!V76</f>
        <v>402</v>
      </c>
      <c r="E76" s="83">
        <f>SUM([8]Sheet1!T20:T21)</f>
        <v>81</v>
      </c>
      <c r="F76" s="83">
        <f>SUM([8]Sheet1!U20:U21)</f>
        <v>459</v>
      </c>
      <c r="G76" s="83">
        <f>SUM([8]Sheet1!V20:V21)</f>
        <v>203</v>
      </c>
    </row>
    <row r="77" spans="1:7" x14ac:dyDescent="0.25">
      <c r="A77" s="128"/>
      <c r="B77" s="128"/>
      <c r="C77" s="83" t="s">
        <v>290</v>
      </c>
      <c r="D77" s="84">
        <f>[1]Sheet1!F77-[1]Sheet1!V77</f>
        <v>481</v>
      </c>
      <c r="E77" s="83">
        <f>SUM([9]Sheet1!T20:T21)</f>
        <v>76</v>
      </c>
      <c r="F77" s="83">
        <f>SUM([9]Sheet1!U20:U21)</f>
        <v>427</v>
      </c>
      <c r="G77" s="83">
        <f>SUM([9]Sheet1!V20:V21)</f>
        <v>200</v>
      </c>
    </row>
    <row r="78" spans="1:7" x14ac:dyDescent="0.25">
      <c r="A78" s="128"/>
      <c r="B78" s="128"/>
      <c r="C78" s="83" t="s">
        <v>289</v>
      </c>
      <c r="D78" s="84">
        <f>[1]Sheet1!F78-[1]Sheet1!V78</f>
        <v>299</v>
      </c>
      <c r="E78" s="83">
        <f>SUM([10]Sheet1!T20:T21)</f>
        <v>99</v>
      </c>
      <c r="F78" s="83">
        <f>SUM([10]Sheet1!U20:U21)</f>
        <v>306</v>
      </c>
      <c r="G78" s="83">
        <f>SUM([10]Sheet1!V20:V21)</f>
        <v>297</v>
      </c>
    </row>
    <row r="79" spans="1:7" x14ac:dyDescent="0.25">
      <c r="A79" s="128"/>
      <c r="B79" s="128"/>
      <c r="C79" s="83" t="s">
        <v>288</v>
      </c>
      <c r="D79" s="84">
        <f>[1]Sheet1!F79-[1]Sheet1!V79</f>
        <v>699</v>
      </c>
      <c r="E79" s="83">
        <f>SUM([11]Sheet1!S20:S21)</f>
        <v>72</v>
      </c>
      <c r="F79" s="83">
        <f>SUM([11]Sheet1!T20:T21)</f>
        <v>371</v>
      </c>
      <c r="G79" s="83">
        <f>SUM([11]Sheet1!U20:U21)</f>
        <v>74</v>
      </c>
    </row>
    <row r="80" spans="1:7" x14ac:dyDescent="0.25">
      <c r="A80" s="128"/>
      <c r="B80" s="128"/>
      <c r="C80" s="83" t="s">
        <v>287</v>
      </c>
      <c r="D80" s="84">
        <f>[1]Sheet1!F80-[1]Sheet1!V80</f>
        <v>447</v>
      </c>
      <c r="E80" s="85">
        <f>SUM([12]Sheet1!S20:S21)</f>
        <v>81</v>
      </c>
      <c r="F80" s="85">
        <f>SUM([12]Sheet1!T20:T21)</f>
        <v>558</v>
      </c>
      <c r="G80" s="85">
        <f>SUM([12]Sheet1!U20:U21)</f>
        <v>279</v>
      </c>
    </row>
    <row r="81" spans="1:7" x14ac:dyDescent="0.25">
      <c r="A81" s="128"/>
      <c r="B81" s="128"/>
      <c r="C81" s="83" t="s">
        <v>286</v>
      </c>
      <c r="D81" s="84">
        <f>[1]Sheet1!F81-[1]Sheet1!V81</f>
        <v>632</v>
      </c>
      <c r="E81" s="86">
        <f>SUM([13]Sheet1!S20:S21)</f>
        <v>92</v>
      </c>
      <c r="F81" s="86">
        <f>SUM([13]Sheet1!T20:T21)</f>
        <v>738</v>
      </c>
      <c r="G81" s="86">
        <f>SUM([13]Sheet1!U20:U21)</f>
        <v>443</v>
      </c>
    </row>
    <row r="82" spans="1:7" x14ac:dyDescent="0.25">
      <c r="A82" s="88"/>
      <c r="B82" s="87" t="s">
        <v>299</v>
      </c>
      <c r="C82" s="89"/>
      <c r="D82" s="84">
        <f>[1]Sheet1!F82-[1]Sheet1!V82</f>
        <v>6538</v>
      </c>
      <c r="E82" s="83">
        <f>SUM(E70:E81)</f>
        <v>1670</v>
      </c>
      <c r="F82" s="83">
        <f>SUM(F70:F81)</f>
        <v>3697</v>
      </c>
      <c r="G82" s="83">
        <f>SUM(G70:G81)</f>
        <v>2042</v>
      </c>
    </row>
    <row r="83" spans="1:7" x14ac:dyDescent="0.25">
      <c r="A83" s="125">
        <v>7</v>
      </c>
      <c r="B83" s="125" t="s">
        <v>301</v>
      </c>
      <c r="C83" s="83" t="s">
        <v>297</v>
      </c>
      <c r="D83" s="84">
        <f>[1]Sheet1!F83-[1]Sheet1!V83</f>
        <v>947</v>
      </c>
      <c r="E83" s="84">
        <f>SUM([2]Sheet1!T23:T24)</f>
        <v>688</v>
      </c>
      <c r="F83" s="84">
        <f>SUM([2]Sheet1!U23:U24)</f>
        <v>261</v>
      </c>
      <c r="G83" s="84">
        <f>SUM([2]Sheet1!V23:V24)</f>
        <v>241</v>
      </c>
    </row>
    <row r="84" spans="1:7" x14ac:dyDescent="0.25">
      <c r="A84" s="126"/>
      <c r="B84" s="126"/>
      <c r="C84" s="83" t="s">
        <v>296</v>
      </c>
      <c r="D84" s="84">
        <f>[1]Sheet1!F84-[1]Sheet1!V84</f>
        <v>868</v>
      </c>
      <c r="E84" s="84">
        <f>SUM([3]Sheet1!T23:T24)</f>
        <v>501</v>
      </c>
      <c r="F84" s="84">
        <f>SUM([3]Sheet1!U23:U24)</f>
        <v>214</v>
      </c>
      <c r="G84" s="84">
        <f>SUM([3]Sheet1!V23:V24)</f>
        <v>210</v>
      </c>
    </row>
    <row r="85" spans="1:7" x14ac:dyDescent="0.25">
      <c r="A85" s="126"/>
      <c r="B85" s="126"/>
      <c r="C85" s="83" t="s">
        <v>295</v>
      </c>
      <c r="D85" s="84">
        <f>[1]Sheet1!F85-[1]Sheet1!V85</f>
        <v>975</v>
      </c>
      <c r="E85" s="84">
        <f>SUM('[4]March, 2014'!T23:T24)</f>
        <v>608</v>
      </c>
      <c r="F85" s="84">
        <f>SUM('[4]March, 2014'!U23:U24)</f>
        <v>249</v>
      </c>
      <c r="G85" s="84">
        <f>SUM('[4]March, 2014'!V23:V24)</f>
        <v>236</v>
      </c>
    </row>
    <row r="86" spans="1:7" x14ac:dyDescent="0.25">
      <c r="A86" s="126"/>
      <c r="B86" s="126"/>
      <c r="C86" s="83" t="s">
        <v>294</v>
      </c>
      <c r="D86" s="84">
        <f>[1]Sheet1!F86-[1]Sheet1!V86</f>
        <v>1173</v>
      </c>
      <c r="E86" s="84">
        <f>SUM([5]Sheet1!T23:T24)</f>
        <v>483</v>
      </c>
      <c r="F86" s="84">
        <f>SUM([5]Sheet1!U23:U24)</f>
        <v>73</v>
      </c>
      <c r="G86" s="84">
        <f>SUM([5]Sheet1!V23:V24)</f>
        <v>241</v>
      </c>
    </row>
    <row r="87" spans="1:7" x14ac:dyDescent="0.25">
      <c r="A87" s="126"/>
      <c r="B87" s="126"/>
      <c r="C87" s="83" t="s">
        <v>293</v>
      </c>
      <c r="D87" s="84">
        <f>[1]Sheet1!F87-[1]Sheet1!V87</f>
        <v>1274</v>
      </c>
      <c r="E87" s="84">
        <f>SUM([6]Sheet1!T23:T24)</f>
        <v>538</v>
      </c>
      <c r="F87" s="84">
        <f>SUM([6]Sheet1!U23:U24)</f>
        <v>135</v>
      </c>
      <c r="G87" s="84">
        <f>SUM([6]Sheet1!V23:V24)</f>
        <v>294</v>
      </c>
    </row>
    <row r="88" spans="1:7" x14ac:dyDescent="0.25">
      <c r="A88" s="126"/>
      <c r="B88" s="126"/>
      <c r="C88" s="83" t="s">
        <v>292</v>
      </c>
      <c r="D88" s="84">
        <f>[1]Sheet1!F88-[1]Sheet1!V88</f>
        <v>917</v>
      </c>
      <c r="E88" s="84">
        <f>SUM([7]Sheet1!T23:T24)</f>
        <v>299</v>
      </c>
      <c r="F88" s="84">
        <f>SUM([7]Sheet1!U23:U24)</f>
        <v>118</v>
      </c>
      <c r="G88" s="84">
        <f>SUM([7]Sheet1!V23:V24)</f>
        <v>308</v>
      </c>
    </row>
    <row r="89" spans="1:7" x14ac:dyDescent="0.25">
      <c r="A89" s="126"/>
      <c r="B89" s="126"/>
      <c r="C89" s="83" t="s">
        <v>291</v>
      </c>
      <c r="D89" s="84">
        <f>[1]Sheet1!F89-[1]Sheet1!V89</f>
        <v>1270</v>
      </c>
      <c r="E89" s="83">
        <f>SUM([8]Sheet1!T23:T24)</f>
        <v>351</v>
      </c>
      <c r="F89" s="83">
        <f>SUM([8]Sheet1!U23:U24)</f>
        <v>56</v>
      </c>
      <c r="G89" s="83">
        <f>SUM([8]Sheet1!V23:V24)</f>
        <v>222</v>
      </c>
    </row>
    <row r="90" spans="1:7" x14ac:dyDescent="0.25">
      <c r="A90" s="126"/>
      <c r="B90" s="126"/>
      <c r="C90" s="83" t="s">
        <v>290</v>
      </c>
      <c r="D90" s="84">
        <f>[1]Sheet1!F90-[1]Sheet1!V90</f>
        <v>2558</v>
      </c>
      <c r="E90" s="83">
        <f>SUM([9]Sheet1!T23:T24)</f>
        <v>962</v>
      </c>
      <c r="F90" s="83">
        <f>SUM([9]Sheet1!U23:U24)</f>
        <v>214</v>
      </c>
      <c r="G90" s="83">
        <f>SUM([9]Sheet1!V23:V24)</f>
        <v>599</v>
      </c>
    </row>
    <row r="91" spans="1:7" x14ac:dyDescent="0.25">
      <c r="A91" s="126"/>
      <c r="B91" s="126"/>
      <c r="C91" s="83" t="s">
        <v>289</v>
      </c>
      <c r="D91" s="84">
        <f>[1]Sheet1!F91-[1]Sheet1!V91</f>
        <v>1283</v>
      </c>
      <c r="E91" s="83">
        <f>SUM([10]Sheet1!T23:T24)</f>
        <v>594</v>
      </c>
      <c r="F91" s="83">
        <f>SUM([10]Sheet1!U23:U24)</f>
        <v>91</v>
      </c>
      <c r="G91" s="83">
        <f>SUM([10]Sheet1!V23:V24)</f>
        <v>366</v>
      </c>
    </row>
    <row r="92" spans="1:7" x14ac:dyDescent="0.25">
      <c r="A92" s="126"/>
      <c r="B92" s="126"/>
      <c r="C92" s="83" t="s">
        <v>288</v>
      </c>
      <c r="D92" s="84">
        <f>[1]Sheet1!F92-[1]Sheet1!V92</f>
        <v>1424</v>
      </c>
      <c r="E92" s="83">
        <f>SUM([11]Sheet1!S23:S24)</f>
        <v>554</v>
      </c>
      <c r="F92" s="83">
        <f>SUM([11]Sheet1!T23:T24)</f>
        <v>42</v>
      </c>
      <c r="G92" s="83">
        <f>SUM([11]Sheet1!U23:U24)</f>
        <v>271</v>
      </c>
    </row>
    <row r="93" spans="1:7" x14ac:dyDescent="0.25">
      <c r="A93" s="126"/>
      <c r="B93" s="126"/>
      <c r="C93" s="83" t="s">
        <v>287</v>
      </c>
      <c r="D93" s="84">
        <f>[1]Sheet1!F93-[1]Sheet1!V93</f>
        <v>1573</v>
      </c>
      <c r="E93" s="85">
        <f>SUM([12]Sheet1!S23:S24)</f>
        <v>398</v>
      </c>
      <c r="F93" s="85">
        <f>SUM([12]Sheet1!T23:T24)</f>
        <v>74</v>
      </c>
      <c r="G93" s="85">
        <f>SUM([12]Sheet1!U23:U24)</f>
        <v>339</v>
      </c>
    </row>
    <row r="94" spans="1:7" x14ac:dyDescent="0.25">
      <c r="A94" s="126"/>
      <c r="B94" s="126"/>
      <c r="C94" s="83" t="s">
        <v>286</v>
      </c>
      <c r="D94" s="84">
        <f>[1]Sheet1!F94-[1]Sheet1!V94</f>
        <v>1742</v>
      </c>
      <c r="E94" s="86">
        <f>SUM([13]Sheet1!S23:S24)</f>
        <v>496</v>
      </c>
      <c r="F94" s="86">
        <f>SUM([13]Sheet1!T23:T24)</f>
        <v>95</v>
      </c>
      <c r="G94" s="86">
        <f>SUM([13]Sheet1!U23:U24)</f>
        <v>549</v>
      </c>
    </row>
    <row r="95" spans="1:7" x14ac:dyDescent="0.25">
      <c r="A95" s="127"/>
      <c r="B95" s="127"/>
      <c r="C95" s="89"/>
      <c r="D95" s="84">
        <f>[1]Sheet1!F95-[1]Sheet1!V95</f>
        <v>16004</v>
      </c>
      <c r="E95" s="83">
        <f>SUM(E83:E94)</f>
        <v>6472</v>
      </c>
      <c r="F95" s="83">
        <f>SUM(F83:F94)</f>
        <v>1622</v>
      </c>
      <c r="G95" s="83">
        <f>SUM(G83:G94)</f>
        <v>3876</v>
      </c>
    </row>
    <row r="96" spans="1:7" x14ac:dyDescent="0.25">
      <c r="A96" s="125">
        <v>7</v>
      </c>
      <c r="B96" s="125" t="s">
        <v>300</v>
      </c>
      <c r="C96" s="83" t="s">
        <v>297</v>
      </c>
      <c r="D96" s="84">
        <f>[1]Sheet1!F96-[1]Sheet1!V96</f>
        <v>1672</v>
      </c>
      <c r="E96" s="84">
        <f>SUM([2]Sheet1!T26:T27)</f>
        <v>885</v>
      </c>
      <c r="F96" s="84">
        <f>SUM([2]Sheet1!U26:U27)</f>
        <v>202</v>
      </c>
      <c r="G96" s="84">
        <f>SUM([2]Sheet1!V26:V27)</f>
        <v>40</v>
      </c>
    </row>
    <row r="97" spans="1:7" x14ac:dyDescent="0.25">
      <c r="A97" s="126"/>
      <c r="B97" s="126"/>
      <c r="C97" s="83" t="s">
        <v>296</v>
      </c>
      <c r="D97" s="84">
        <f>[1]Sheet1!F97-[1]Sheet1!V97</f>
        <v>1628</v>
      </c>
      <c r="E97" s="84">
        <f>SUM([3]Sheet1!T26:T27)</f>
        <v>820</v>
      </c>
      <c r="F97" s="84">
        <f>SUM([3]Sheet1!U26:U27)</f>
        <v>150</v>
      </c>
      <c r="G97" s="84">
        <f>SUM([3]Sheet1!V26:V27)</f>
        <v>42</v>
      </c>
    </row>
    <row r="98" spans="1:7" x14ac:dyDescent="0.25">
      <c r="A98" s="126"/>
      <c r="B98" s="126"/>
      <c r="C98" s="83" t="s">
        <v>295</v>
      </c>
      <c r="D98" s="84">
        <f>[1]Sheet1!F98-[1]Sheet1!V98</f>
        <v>1660</v>
      </c>
      <c r="E98" s="84">
        <f>SUM('[4]March, 2014'!T26:T27)</f>
        <v>832</v>
      </c>
      <c r="F98" s="84">
        <f>SUM('[4]March, 2014'!U26:U27)</f>
        <v>257</v>
      </c>
      <c r="G98" s="84">
        <f>SUM('[4]March, 2014'!V26:V27)</f>
        <v>38</v>
      </c>
    </row>
    <row r="99" spans="1:7" x14ac:dyDescent="0.25">
      <c r="A99" s="126"/>
      <c r="B99" s="126"/>
      <c r="C99" s="83" t="s">
        <v>294</v>
      </c>
      <c r="D99" s="84">
        <f>[1]Sheet1!F99-[1]Sheet1!V99</f>
        <v>1535</v>
      </c>
      <c r="E99" s="84">
        <f>SUM([5]Sheet1!T26:T27)</f>
        <v>679</v>
      </c>
      <c r="F99" s="84">
        <f>SUM([5]Sheet1!U26:U27)</f>
        <v>215</v>
      </c>
      <c r="G99" s="84">
        <f>SUM([5]Sheet1!V26:V27)</f>
        <v>28</v>
      </c>
    </row>
    <row r="100" spans="1:7" x14ac:dyDescent="0.25">
      <c r="A100" s="126"/>
      <c r="B100" s="126"/>
      <c r="C100" s="83" t="s">
        <v>293</v>
      </c>
      <c r="D100" s="84">
        <f>[1]Sheet1!F100-[1]Sheet1!V100</f>
        <v>1738</v>
      </c>
      <c r="E100" s="84">
        <f>SUM([6]Sheet1!T26:T27)</f>
        <v>534</v>
      </c>
      <c r="F100" s="84">
        <f>SUM([6]Sheet1!U26:U27)</f>
        <v>92</v>
      </c>
      <c r="G100" s="84">
        <f>SUM([6]Sheet1!V26:V27)</f>
        <v>24</v>
      </c>
    </row>
    <row r="101" spans="1:7" x14ac:dyDescent="0.25">
      <c r="A101" s="126"/>
      <c r="B101" s="126"/>
      <c r="C101" s="83" t="s">
        <v>292</v>
      </c>
      <c r="D101" s="84">
        <f>[1]Sheet1!F101-[1]Sheet1!V101</f>
        <v>1770</v>
      </c>
      <c r="E101" s="84">
        <f>SUM([7]Sheet1!T26:T27)</f>
        <v>416</v>
      </c>
      <c r="F101" s="84">
        <f>SUM([7]Sheet1!U26:U27)</f>
        <v>218</v>
      </c>
      <c r="G101" s="84">
        <f>SUM([7]Sheet1!V26:V27)</f>
        <v>52</v>
      </c>
    </row>
    <row r="102" spans="1:7" x14ac:dyDescent="0.25">
      <c r="A102" s="126"/>
      <c r="B102" s="126"/>
      <c r="C102" s="83" t="s">
        <v>291</v>
      </c>
      <c r="D102" s="84">
        <f>[1]Sheet1!F102-[1]Sheet1!V102</f>
        <v>2115</v>
      </c>
      <c r="E102" s="83">
        <f>SUM([8]Sheet1!T26:T27)</f>
        <v>781</v>
      </c>
      <c r="F102" s="83">
        <f>SUM([8]Sheet1!U26:U27)</f>
        <v>157</v>
      </c>
      <c r="G102" s="83">
        <f>SUM([8]Sheet1!V26:V27)</f>
        <v>82</v>
      </c>
    </row>
    <row r="103" spans="1:7" x14ac:dyDescent="0.25">
      <c r="A103" s="126"/>
      <c r="B103" s="126"/>
      <c r="C103" s="83" t="s">
        <v>290</v>
      </c>
      <c r="D103" s="84">
        <f>[1]Sheet1!F103-[1]Sheet1!V103</f>
        <v>1932</v>
      </c>
      <c r="E103" s="83">
        <f>SUM([9]Sheet1!T26:T27)</f>
        <v>1014</v>
      </c>
      <c r="F103" s="83">
        <f>SUM([9]Sheet1!U26:U27)</f>
        <v>311</v>
      </c>
      <c r="G103" s="83">
        <f>SUM([9]Sheet1!V26:V27)</f>
        <v>202</v>
      </c>
    </row>
    <row r="104" spans="1:7" x14ac:dyDescent="0.25">
      <c r="A104" s="126"/>
      <c r="B104" s="126"/>
      <c r="C104" s="83" t="s">
        <v>289</v>
      </c>
      <c r="D104" s="84">
        <f>[1]Sheet1!F104-[1]Sheet1!V104</f>
        <v>1890</v>
      </c>
      <c r="E104" s="83">
        <f>SUM([10]Sheet1!T26:T27)</f>
        <v>1022</v>
      </c>
      <c r="F104" s="83">
        <f>SUM([10]Sheet1!U26:U27)</f>
        <v>207</v>
      </c>
      <c r="G104" s="83">
        <f>SUM([10]Sheet1!V26:V27)</f>
        <v>252</v>
      </c>
    </row>
    <row r="105" spans="1:7" x14ac:dyDescent="0.25">
      <c r="A105" s="126"/>
      <c r="B105" s="126"/>
      <c r="C105" s="83" t="s">
        <v>288</v>
      </c>
      <c r="D105" s="84">
        <f>[1]Sheet1!F105-[1]Sheet1!V105</f>
        <v>1947</v>
      </c>
      <c r="E105" s="83">
        <f>SUM([11]Sheet1!S26:S27)</f>
        <v>1082</v>
      </c>
      <c r="F105" s="83">
        <f>SUM([11]Sheet1!T26:T27)</f>
        <v>419</v>
      </c>
      <c r="G105" s="83">
        <f>SUM([11]Sheet1!U26:U27)</f>
        <v>182</v>
      </c>
    </row>
    <row r="106" spans="1:7" x14ac:dyDescent="0.25">
      <c r="A106" s="126"/>
      <c r="B106" s="126"/>
      <c r="C106" s="83" t="s">
        <v>287</v>
      </c>
      <c r="D106" s="84">
        <f>[1]Sheet1!F106-[1]Sheet1!V106</f>
        <v>1797</v>
      </c>
      <c r="E106" s="85">
        <f>SUM([12]Sheet1!S26:S27)</f>
        <v>1098</v>
      </c>
      <c r="F106" s="85">
        <f>SUM([12]Sheet1!T26:T27)</f>
        <v>425</v>
      </c>
      <c r="G106" s="85">
        <f>SUM([12]Sheet1!U26:U27)</f>
        <v>194</v>
      </c>
    </row>
    <row r="107" spans="1:7" x14ac:dyDescent="0.25">
      <c r="A107" s="127"/>
      <c r="B107" s="127"/>
      <c r="C107" s="83" t="s">
        <v>286</v>
      </c>
      <c r="D107" s="84">
        <f>[1]Sheet1!F107-[1]Sheet1!V107</f>
        <v>2478</v>
      </c>
      <c r="E107" s="86">
        <f>SUM([13]Sheet1!S26:S27)</f>
        <v>546</v>
      </c>
      <c r="F107" s="86">
        <f>SUM([13]Sheet1!T26:T27)</f>
        <v>285</v>
      </c>
      <c r="G107" s="86">
        <f>SUM([13]Sheet1!U26:U27)</f>
        <v>547</v>
      </c>
    </row>
    <row r="108" spans="1:7" x14ac:dyDescent="0.25">
      <c r="A108" s="88"/>
      <c r="B108" s="87" t="s">
        <v>299</v>
      </c>
      <c r="C108" s="84"/>
      <c r="D108" s="84">
        <f>[1]Sheet1!F108-[1]Sheet1!V108</f>
        <v>22162</v>
      </c>
      <c r="E108" s="83">
        <f>SUM(E96:E107)</f>
        <v>9709</v>
      </c>
      <c r="F108" s="83">
        <f>SUM(F96:F107)</f>
        <v>2938</v>
      </c>
      <c r="G108" s="83">
        <f>SUM(G96:G107)</f>
        <v>1683</v>
      </c>
    </row>
    <row r="109" spans="1:7" x14ac:dyDescent="0.25">
      <c r="A109" s="128">
        <v>8</v>
      </c>
      <c r="B109" s="128" t="s">
        <v>261</v>
      </c>
      <c r="C109" s="83" t="s">
        <v>297</v>
      </c>
      <c r="D109" s="84">
        <f>[1]Sheet1!F109-[1]Sheet1!V109</f>
        <v>111</v>
      </c>
      <c r="E109" s="84">
        <v>44</v>
      </c>
      <c r="F109" s="84">
        <v>95</v>
      </c>
      <c r="G109" s="84">
        <v>47</v>
      </c>
    </row>
    <row r="110" spans="1:7" x14ac:dyDescent="0.25">
      <c r="A110" s="128"/>
      <c r="B110" s="128"/>
      <c r="C110" s="83" t="s">
        <v>296</v>
      </c>
      <c r="D110" s="84">
        <f>[1]Sheet1!F110-[1]Sheet1!V110</f>
        <v>111</v>
      </c>
      <c r="E110" s="84">
        <v>26</v>
      </c>
      <c r="F110" s="84">
        <v>99</v>
      </c>
      <c r="G110" s="84">
        <v>11</v>
      </c>
    </row>
    <row r="111" spans="1:7" x14ac:dyDescent="0.25">
      <c r="A111" s="128"/>
      <c r="B111" s="128"/>
      <c r="C111" s="83" t="s">
        <v>295</v>
      </c>
      <c r="D111" s="84">
        <f>[1]Sheet1!F111-[1]Sheet1!V111</f>
        <v>121</v>
      </c>
      <c r="E111" s="84">
        <v>38</v>
      </c>
      <c r="F111" s="84">
        <v>87</v>
      </c>
      <c r="G111" s="84">
        <v>34</v>
      </c>
    </row>
    <row r="112" spans="1:7" x14ac:dyDescent="0.25">
      <c r="A112" s="128"/>
      <c r="B112" s="128"/>
      <c r="C112" s="83" t="s">
        <v>294</v>
      </c>
      <c r="D112" s="84">
        <f>[1]Sheet1!F112-[1]Sheet1!V112</f>
        <v>185</v>
      </c>
      <c r="E112" s="84">
        <f>SUM([5]Sheet1!T29:T30)</f>
        <v>88</v>
      </c>
      <c r="F112" s="84">
        <v>40</v>
      </c>
      <c r="G112" s="84">
        <v>85</v>
      </c>
    </row>
    <row r="113" spans="1:7" x14ac:dyDescent="0.25">
      <c r="A113" s="128"/>
      <c r="B113" s="128"/>
      <c r="C113" s="83" t="s">
        <v>293</v>
      </c>
      <c r="D113" s="84">
        <f>[1]Sheet1!F113-[1]Sheet1!V113</f>
        <v>102</v>
      </c>
      <c r="E113" s="84">
        <v>10</v>
      </c>
      <c r="F113" s="84">
        <v>88</v>
      </c>
      <c r="G113" s="84">
        <v>7</v>
      </c>
    </row>
    <row r="114" spans="1:7" x14ac:dyDescent="0.25">
      <c r="A114" s="128"/>
      <c r="B114" s="128"/>
      <c r="C114" s="83" t="s">
        <v>292</v>
      </c>
      <c r="D114" s="84">
        <f>[1]Sheet1!F114-[1]Sheet1!V114</f>
        <v>133</v>
      </c>
      <c r="E114" s="84">
        <v>36</v>
      </c>
      <c r="F114" s="84">
        <v>31</v>
      </c>
      <c r="G114" s="84">
        <v>59</v>
      </c>
    </row>
    <row r="115" spans="1:7" x14ac:dyDescent="0.25">
      <c r="A115" s="128"/>
      <c r="B115" s="128"/>
      <c r="C115" s="83" t="s">
        <v>291</v>
      </c>
      <c r="D115" s="84">
        <f>[1]Sheet1!F115-[1]Sheet1!V115</f>
        <v>572</v>
      </c>
      <c r="E115" s="83">
        <f>SUM([8]Sheet1!T29:T30)</f>
        <v>183</v>
      </c>
      <c r="F115" s="83">
        <f>SUM([8]Sheet1!U29:U30)</f>
        <v>239</v>
      </c>
      <c r="G115" s="83">
        <f>SUM([8]Sheet1!V29:V30)</f>
        <v>373</v>
      </c>
    </row>
    <row r="116" spans="1:7" x14ac:dyDescent="0.25">
      <c r="A116" s="128"/>
      <c r="B116" s="128"/>
      <c r="C116" s="83" t="s">
        <v>290</v>
      </c>
      <c r="D116" s="84">
        <f>[1]Sheet1!F116-[1]Sheet1!V116</f>
        <v>526</v>
      </c>
      <c r="E116" s="83">
        <f>SUM([9]Sheet1!T29:T30)</f>
        <v>226</v>
      </c>
      <c r="F116" s="83">
        <f>SUM([9]Sheet1!U29:U30)</f>
        <v>279</v>
      </c>
      <c r="G116" s="83">
        <f>SUM([9]Sheet1!V29:V30)</f>
        <v>435</v>
      </c>
    </row>
    <row r="117" spans="1:7" x14ac:dyDescent="0.25">
      <c r="A117" s="128"/>
      <c r="B117" s="128"/>
      <c r="C117" s="83" t="s">
        <v>289</v>
      </c>
      <c r="D117" s="84">
        <f>[1]Sheet1!F117-[1]Sheet1!V117</f>
        <v>688</v>
      </c>
      <c r="E117" s="83">
        <f>SUM([10]Sheet1!T29:T30)</f>
        <v>453</v>
      </c>
      <c r="F117" s="83">
        <f>SUM([10]Sheet1!U29:U30)</f>
        <v>389</v>
      </c>
      <c r="G117" s="83">
        <f>SUM([10]Sheet1!V29:V30)</f>
        <v>31</v>
      </c>
    </row>
    <row r="118" spans="1:7" x14ac:dyDescent="0.25">
      <c r="A118" s="128"/>
      <c r="B118" s="128"/>
      <c r="C118" s="83" t="s">
        <v>288</v>
      </c>
      <c r="D118" s="84">
        <f>[1]Sheet1!F118-[1]Sheet1!V118</f>
        <v>516</v>
      </c>
      <c r="E118" s="83">
        <f>SUM([11]Sheet1!S29:S30)</f>
        <v>231</v>
      </c>
      <c r="F118" s="83">
        <f>SUM([11]Sheet1!T29:T30)</f>
        <v>292</v>
      </c>
      <c r="G118" s="83">
        <f>SUM([11]Sheet1!U29:U30)</f>
        <v>376</v>
      </c>
    </row>
    <row r="119" spans="1:7" x14ac:dyDescent="0.25">
      <c r="A119" s="128"/>
      <c r="B119" s="128"/>
      <c r="C119" s="83" t="s">
        <v>287</v>
      </c>
      <c r="D119" s="84">
        <f>[1]Sheet1!F119-[1]Sheet1!V119</f>
        <v>476</v>
      </c>
      <c r="E119" s="85">
        <f>SUM([12]Sheet1!S29:S30)</f>
        <v>136</v>
      </c>
      <c r="F119" s="85">
        <f>SUM([12]Sheet1!T29:T30)</f>
        <v>563</v>
      </c>
      <c r="G119" s="85">
        <f>SUM([12]Sheet1!U29:U30)</f>
        <v>640</v>
      </c>
    </row>
    <row r="120" spans="1:7" x14ac:dyDescent="0.25">
      <c r="A120" s="128"/>
      <c r="B120" s="128"/>
      <c r="C120" s="83" t="s">
        <v>286</v>
      </c>
      <c r="D120" s="84">
        <f>[1]Sheet1!F120-[1]Sheet1!V120</f>
        <v>408</v>
      </c>
      <c r="E120" s="86">
        <f>SUM([13]Sheet1!S29:S30)</f>
        <v>260</v>
      </c>
      <c r="F120" s="86">
        <f>SUM([13]Sheet1!T29:T30)</f>
        <v>430</v>
      </c>
      <c r="G120" s="86">
        <f>SUM([13]Sheet1!U29:U30)</f>
        <v>792</v>
      </c>
    </row>
    <row r="121" spans="1:7" x14ac:dyDescent="0.25">
      <c r="A121" s="88"/>
      <c r="B121" s="87" t="s">
        <v>299</v>
      </c>
      <c r="C121" s="84"/>
      <c r="D121" s="84">
        <f>[1]Sheet1!F121-[1]Sheet1!V121</f>
        <v>3949</v>
      </c>
      <c r="E121" s="83">
        <f>SUM(E109:E120)</f>
        <v>1731</v>
      </c>
      <c r="F121" s="83">
        <f>SUM(F109:F120)</f>
        <v>2632</v>
      </c>
      <c r="G121" s="83">
        <f>SUM(G109:G120)</f>
        <v>2890</v>
      </c>
    </row>
    <row r="122" spans="1:7" x14ac:dyDescent="0.25">
      <c r="A122" s="128">
        <v>9</v>
      </c>
      <c r="B122" s="128" t="s">
        <v>262</v>
      </c>
      <c r="C122" s="83" t="s">
        <v>297</v>
      </c>
      <c r="D122" s="84">
        <f>[1]Sheet1!F122-[1]Sheet1!V122</f>
        <v>846</v>
      </c>
      <c r="E122" s="84">
        <f>SUM([2]Sheet1!T32:T33)</f>
        <v>149</v>
      </c>
      <c r="F122" s="84">
        <f>SUM([2]Sheet1!U32:U33)</f>
        <v>95</v>
      </c>
      <c r="G122" s="84">
        <f>SUM([2]Sheet1!V32:V33)</f>
        <v>67</v>
      </c>
    </row>
    <row r="123" spans="1:7" x14ac:dyDescent="0.25">
      <c r="A123" s="128"/>
      <c r="B123" s="128"/>
      <c r="C123" s="83" t="s">
        <v>296</v>
      </c>
      <c r="D123" s="84">
        <f>[1]Sheet1!F123-[1]Sheet1!V123</f>
        <v>659</v>
      </c>
      <c r="E123" s="84">
        <f>SUM([3]Sheet1!T32:T33)</f>
        <v>105</v>
      </c>
      <c r="F123" s="84">
        <f>SUM([3]Sheet1!U32:U33)</f>
        <v>82</v>
      </c>
      <c r="G123" s="84">
        <f>SUM([3]Sheet1!V32:V33)</f>
        <v>40</v>
      </c>
    </row>
    <row r="124" spans="1:7" x14ac:dyDescent="0.25">
      <c r="A124" s="128"/>
      <c r="B124" s="128"/>
      <c r="C124" s="83" t="s">
        <v>295</v>
      </c>
      <c r="D124" s="84">
        <f>[1]Sheet1!F124-[1]Sheet1!V124</f>
        <v>798</v>
      </c>
      <c r="E124" s="84">
        <f>SUM('[4]March, 2014'!T32:T33)</f>
        <v>110</v>
      </c>
      <c r="F124" s="84">
        <f>SUM('[4]March, 2014'!U32:U33)</f>
        <v>69</v>
      </c>
      <c r="G124" s="84">
        <f>SUM('[4]March, 2014'!V32:V33)</f>
        <v>49</v>
      </c>
    </row>
    <row r="125" spans="1:7" x14ac:dyDescent="0.25">
      <c r="A125" s="128"/>
      <c r="B125" s="128"/>
      <c r="C125" s="83" t="s">
        <v>294</v>
      </c>
      <c r="D125" s="84">
        <f>[1]Sheet1!F125-[1]Sheet1!V125</f>
        <v>196</v>
      </c>
      <c r="E125" s="84">
        <f>SUM([5]Sheet1!T32:T33)</f>
        <v>262</v>
      </c>
      <c r="F125" s="84">
        <f>SUM([5]Sheet1!U32:U33)</f>
        <v>53</v>
      </c>
      <c r="G125" s="84">
        <f>SUM([5]Sheet1!V32:V33)</f>
        <v>62</v>
      </c>
    </row>
    <row r="126" spans="1:7" x14ac:dyDescent="0.25">
      <c r="A126" s="128"/>
      <c r="B126" s="128"/>
      <c r="C126" s="83" t="s">
        <v>293</v>
      </c>
      <c r="D126" s="84">
        <f>[1]Sheet1!F126-[1]Sheet1!V126</f>
        <v>23</v>
      </c>
      <c r="E126" s="84">
        <f>SUM([6]Sheet1!T32:T33)</f>
        <v>326</v>
      </c>
      <c r="F126" s="84">
        <f>SUM([6]Sheet1!U32:U33)</f>
        <v>160</v>
      </c>
      <c r="G126" s="84">
        <f>SUM([6]Sheet1!V32:V33)</f>
        <v>96</v>
      </c>
    </row>
    <row r="127" spans="1:7" x14ac:dyDescent="0.25">
      <c r="A127" s="128"/>
      <c r="B127" s="128"/>
      <c r="C127" s="83" t="s">
        <v>292</v>
      </c>
      <c r="D127" s="84">
        <f>[1]Sheet1!F127-[1]Sheet1!V127</f>
        <v>391</v>
      </c>
      <c r="E127" s="84">
        <v>72</v>
      </c>
      <c r="F127" s="84">
        <v>90</v>
      </c>
      <c r="G127" s="84">
        <f>SUM([7]Sheet1!V32:V33)</f>
        <v>179</v>
      </c>
    </row>
    <row r="128" spans="1:7" x14ac:dyDescent="0.25">
      <c r="A128" s="128"/>
      <c r="B128" s="128"/>
      <c r="C128" s="83" t="s">
        <v>291</v>
      </c>
      <c r="D128" s="84">
        <f>[1]Sheet1!F128-[1]Sheet1!V128</f>
        <v>236</v>
      </c>
      <c r="E128" s="83">
        <f>SUM([8]Sheet1!T32:T33)</f>
        <v>267</v>
      </c>
      <c r="F128" s="83">
        <f>SUM([8]Sheet1!U32:U33)</f>
        <v>78</v>
      </c>
      <c r="G128" s="83">
        <f>SUM([8]Sheet1!V32:V33)</f>
        <v>163</v>
      </c>
    </row>
    <row r="129" spans="1:7" x14ac:dyDescent="0.25">
      <c r="A129" s="128"/>
      <c r="B129" s="128"/>
      <c r="C129" s="83" t="s">
        <v>290</v>
      </c>
      <c r="D129" s="84">
        <f>[1]Sheet1!F129-[1]Sheet1!V129</f>
        <v>189</v>
      </c>
      <c r="E129" s="83">
        <f>SUM([9]Sheet1!T32:T33)</f>
        <v>312</v>
      </c>
      <c r="F129" s="83">
        <f>SUM([9]Sheet1!U32:U33)</f>
        <v>166</v>
      </c>
      <c r="G129" s="83">
        <f>SUM([9]Sheet1!V32:V33)</f>
        <v>223</v>
      </c>
    </row>
    <row r="130" spans="1:7" x14ac:dyDescent="0.25">
      <c r="A130" s="128"/>
      <c r="B130" s="128"/>
      <c r="C130" s="83" t="s">
        <v>289</v>
      </c>
      <c r="D130" s="84">
        <f>[1]Sheet1!F130-[1]Sheet1!V130</f>
        <v>3</v>
      </c>
      <c r="E130" s="83">
        <f>SUM([10]Sheet1!T32:T33)</f>
        <v>565</v>
      </c>
      <c r="F130" s="83">
        <f>SUM([10]Sheet1!U32:U33)</f>
        <v>311</v>
      </c>
      <c r="G130" s="83">
        <f>SUM([10]Sheet1!V32:V33)</f>
        <v>229</v>
      </c>
    </row>
    <row r="131" spans="1:7" x14ac:dyDescent="0.25">
      <c r="A131" s="128"/>
      <c r="B131" s="128"/>
      <c r="C131" s="83" t="s">
        <v>288</v>
      </c>
      <c r="D131" s="84">
        <f>[1]Sheet1!F131-[1]Sheet1!V131</f>
        <v>261</v>
      </c>
      <c r="E131" s="83">
        <v>85</v>
      </c>
      <c r="F131" s="83">
        <f>SUM([11]Sheet1!T32:T33)</f>
        <v>167</v>
      </c>
      <c r="G131" s="83">
        <f>SUM([11]Sheet1!U32:U33)</f>
        <v>130</v>
      </c>
    </row>
    <row r="132" spans="1:7" x14ac:dyDescent="0.25">
      <c r="A132" s="128"/>
      <c r="B132" s="128"/>
      <c r="C132" s="83" t="s">
        <v>287</v>
      </c>
      <c r="D132" s="84">
        <f>[1]Sheet1!F132-[1]Sheet1!V132</f>
        <v>437</v>
      </c>
      <c r="E132" s="85">
        <v>85</v>
      </c>
      <c r="F132" s="85">
        <f>SUM([12]Sheet1!T32:T33)</f>
        <v>291</v>
      </c>
      <c r="G132" s="85">
        <f>SUM([12]Sheet1!U32:U33)</f>
        <v>180</v>
      </c>
    </row>
    <row r="133" spans="1:7" x14ac:dyDescent="0.25">
      <c r="A133" s="128"/>
      <c r="B133" s="128"/>
      <c r="C133" s="83" t="s">
        <v>286</v>
      </c>
      <c r="D133" s="84">
        <f>[1]Sheet1!F133-[1]Sheet1!V133</f>
        <v>488</v>
      </c>
      <c r="E133" s="86">
        <v>67</v>
      </c>
      <c r="F133" s="86">
        <f>SUM([13]Sheet1!T32:T33)</f>
        <v>337</v>
      </c>
      <c r="G133" s="86">
        <f>SUM([13]Sheet1!U32:U33)</f>
        <v>197</v>
      </c>
    </row>
    <row r="134" spans="1:7" x14ac:dyDescent="0.25">
      <c r="A134" s="88"/>
      <c r="B134" s="87" t="s">
        <v>299</v>
      </c>
      <c r="C134" s="84"/>
      <c r="D134" s="84">
        <f>[1]Sheet1!F134-[1]Sheet1!V134</f>
        <v>4527</v>
      </c>
      <c r="E134" s="83">
        <f>SUM(E122:E133)</f>
        <v>2405</v>
      </c>
      <c r="F134" s="83">
        <f>SUM(F122:F133)</f>
        <v>1899</v>
      </c>
      <c r="G134" s="83">
        <f>SUM(G122:G133)</f>
        <v>1615</v>
      </c>
    </row>
    <row r="135" spans="1:7" x14ac:dyDescent="0.25">
      <c r="A135" s="125">
        <v>10</v>
      </c>
      <c r="B135" s="128" t="s">
        <v>263</v>
      </c>
      <c r="C135" s="83" t="s">
        <v>297</v>
      </c>
      <c r="D135" s="84">
        <f>[1]Sheet1!F135-[1]Sheet1!V135</f>
        <v>1283</v>
      </c>
      <c r="E135" s="84">
        <f>SUM([2]Sheet1!T35:T36)</f>
        <v>331</v>
      </c>
      <c r="F135" s="84">
        <f>SUM([2]Sheet1!U35:U36)</f>
        <v>200</v>
      </c>
      <c r="G135" s="84">
        <f>SUM([2]Sheet1!V35:V36)</f>
        <v>105</v>
      </c>
    </row>
    <row r="136" spans="1:7" x14ac:dyDescent="0.25">
      <c r="A136" s="126"/>
      <c r="B136" s="128"/>
      <c r="C136" s="83" t="s">
        <v>296</v>
      </c>
      <c r="D136" s="84">
        <f>[1]Sheet1!F136-[1]Sheet1!V136</f>
        <v>1401</v>
      </c>
      <c r="E136" s="84">
        <f>SUM([3]Sheet1!T35:T36)</f>
        <v>193</v>
      </c>
      <c r="F136" s="84">
        <f>SUM([3]Sheet1!U35:U36)</f>
        <v>137</v>
      </c>
      <c r="G136" s="84">
        <f>SUM([3]Sheet1!V35:V36)</f>
        <v>71</v>
      </c>
    </row>
    <row r="137" spans="1:7" x14ac:dyDescent="0.25">
      <c r="A137" s="126"/>
      <c r="B137" s="128"/>
      <c r="C137" s="83" t="s">
        <v>295</v>
      </c>
      <c r="D137" s="84">
        <f>[1]Sheet1!F137-[1]Sheet1!V137</f>
        <v>1098</v>
      </c>
      <c r="E137" s="84">
        <f>SUM('[4]March, 2014'!T35:T36)</f>
        <v>346</v>
      </c>
      <c r="F137" s="84">
        <f>SUM('[4]March, 2014'!U35:U36)</f>
        <v>364</v>
      </c>
      <c r="G137" s="84">
        <f>SUM('[4]March, 2014'!V35:V36)</f>
        <v>226</v>
      </c>
    </row>
    <row r="138" spans="1:7" x14ac:dyDescent="0.25">
      <c r="A138" s="126"/>
      <c r="B138" s="128"/>
      <c r="C138" s="83" t="s">
        <v>294</v>
      </c>
      <c r="D138" s="84">
        <f>[1]Sheet1!F138-[1]Sheet1!V138</f>
        <v>1053</v>
      </c>
      <c r="E138" s="84">
        <f>SUM([5]Sheet1!T35:T36)</f>
        <v>205</v>
      </c>
      <c r="F138" s="84">
        <f>SUM([5]Sheet1!U35:U36)</f>
        <v>130</v>
      </c>
      <c r="G138" s="84">
        <f>SUM([5]Sheet1!V35:V36)</f>
        <v>72</v>
      </c>
    </row>
    <row r="139" spans="1:7" x14ac:dyDescent="0.25">
      <c r="A139" s="126"/>
      <c r="B139" s="128"/>
      <c r="C139" s="83" t="s">
        <v>293</v>
      </c>
      <c r="D139" s="84">
        <f>[1]Sheet1!F139-[1]Sheet1!V139</f>
        <v>1028</v>
      </c>
      <c r="E139" s="84">
        <f>SUM([6]Sheet1!T35:T36)</f>
        <v>344</v>
      </c>
      <c r="F139" s="84">
        <f>SUM([6]Sheet1!U35:U36)</f>
        <v>169</v>
      </c>
      <c r="G139" s="84">
        <f>SUM([6]Sheet1!V35:V36)</f>
        <v>27</v>
      </c>
    </row>
    <row r="140" spans="1:7" x14ac:dyDescent="0.25">
      <c r="A140" s="126"/>
      <c r="B140" s="128"/>
      <c r="C140" s="83" t="s">
        <v>292</v>
      </c>
      <c r="D140" s="84">
        <f>[1]Sheet1!F140-[1]Sheet1!V140</f>
        <v>912</v>
      </c>
      <c r="E140" s="84">
        <f>SUM([7]Sheet1!T35:T36)</f>
        <v>273</v>
      </c>
      <c r="F140" s="84">
        <f>SUM([7]Sheet1!U35:U36)</f>
        <v>126</v>
      </c>
      <c r="G140" s="84">
        <f>SUM([7]Sheet1!V35:V36)</f>
        <v>83</v>
      </c>
    </row>
    <row r="141" spans="1:7" x14ac:dyDescent="0.25">
      <c r="A141" s="126"/>
      <c r="B141" s="128"/>
      <c r="C141" s="83" t="s">
        <v>291</v>
      </c>
      <c r="D141" s="84">
        <f>[1]Sheet1!F141-[1]Sheet1!V141</f>
        <v>754</v>
      </c>
      <c r="E141" s="83">
        <f>SUM([8]Sheet1!T35:T36)</f>
        <v>116</v>
      </c>
      <c r="F141" s="83">
        <f>SUM([8]Sheet1!U35:U36)</f>
        <v>60</v>
      </c>
      <c r="G141" s="83">
        <f>SUM([8]Sheet1!V35:V36)</f>
        <v>575</v>
      </c>
    </row>
    <row r="142" spans="1:7" x14ac:dyDescent="0.25">
      <c r="A142" s="126"/>
      <c r="B142" s="128"/>
      <c r="C142" s="83" t="s">
        <v>290</v>
      </c>
      <c r="D142" s="84">
        <f>[1]Sheet1!F142-[1]Sheet1!V142</f>
        <v>756</v>
      </c>
      <c r="E142" s="83">
        <f>SUM([9]Sheet1!T35:T36)</f>
        <v>69</v>
      </c>
      <c r="F142" s="83">
        <f>SUM([9]Sheet1!U35:U36)</f>
        <v>48</v>
      </c>
      <c r="G142" s="83">
        <f>SUM([9]Sheet1!V35:V36)</f>
        <v>645</v>
      </c>
    </row>
    <row r="143" spans="1:7" x14ac:dyDescent="0.25">
      <c r="A143" s="126"/>
      <c r="B143" s="128"/>
      <c r="C143" s="83" t="s">
        <v>289</v>
      </c>
      <c r="D143" s="84">
        <f>[1]Sheet1!F143-[1]Sheet1!V143</f>
        <v>1029</v>
      </c>
      <c r="E143" s="83">
        <f>SUM([10]Sheet1!T35:T36)</f>
        <v>83</v>
      </c>
      <c r="F143" s="83">
        <f>SUM([10]Sheet1!U35:U36)</f>
        <v>97</v>
      </c>
      <c r="G143" s="83">
        <f>SUM([10]Sheet1!V35:V36)</f>
        <v>976</v>
      </c>
    </row>
    <row r="144" spans="1:7" x14ac:dyDescent="0.25">
      <c r="A144" s="126"/>
      <c r="B144" s="128"/>
      <c r="C144" s="83" t="s">
        <v>288</v>
      </c>
      <c r="D144" s="84">
        <f>[1]Sheet1!F144-[1]Sheet1!V144</f>
        <v>880</v>
      </c>
      <c r="E144" s="83">
        <f>SUM([11]Sheet1!S35:S36)</f>
        <v>58</v>
      </c>
      <c r="F144" s="83">
        <f>SUM([11]Sheet1!T35:T36)</f>
        <v>41</v>
      </c>
      <c r="G144" s="83">
        <f>SUM([11]Sheet1!U35:U36)</f>
        <v>532</v>
      </c>
    </row>
    <row r="145" spans="1:7" x14ac:dyDescent="0.25">
      <c r="A145" s="126"/>
      <c r="B145" s="128"/>
      <c r="C145" s="83" t="s">
        <v>287</v>
      </c>
      <c r="D145" s="84">
        <f>[1]Sheet1!F145-[1]Sheet1!V145</f>
        <v>909</v>
      </c>
      <c r="E145" s="85">
        <f>SUM([12]Sheet1!S35:S36)</f>
        <v>66</v>
      </c>
      <c r="F145" s="85">
        <f>SUM([12]Sheet1!T35:T36)</f>
        <v>71</v>
      </c>
      <c r="G145" s="85">
        <f>SUM([12]Sheet1!U35:U36)</f>
        <v>845</v>
      </c>
    </row>
    <row r="146" spans="1:7" x14ac:dyDescent="0.25">
      <c r="A146" s="127"/>
      <c r="B146" s="128"/>
      <c r="C146" s="83" t="s">
        <v>286</v>
      </c>
      <c r="D146" s="84">
        <f>[1]Sheet1!F146-[1]Sheet1!V146</f>
        <v>963</v>
      </c>
      <c r="E146" s="86">
        <f>SUM([13]Sheet1!S35:S36)</f>
        <v>124</v>
      </c>
      <c r="F146" s="86">
        <f>SUM([13]Sheet1!T35:T36)</f>
        <v>97</v>
      </c>
      <c r="G146" s="86">
        <f>SUM([13]Sheet1!U35:U36)</f>
        <v>849</v>
      </c>
    </row>
    <row r="147" spans="1:7" x14ac:dyDescent="0.25">
      <c r="A147" s="88"/>
      <c r="B147" s="87" t="s">
        <v>299</v>
      </c>
      <c r="C147" s="84"/>
      <c r="D147" s="84">
        <f>[1]Sheet1!F147-[1]Sheet1!V147</f>
        <v>12066</v>
      </c>
      <c r="E147" s="84">
        <f>SUM(E135:E146)</f>
        <v>2208</v>
      </c>
      <c r="F147" s="84">
        <f>SUM(F135:F146)</f>
        <v>1540</v>
      </c>
      <c r="G147" s="84">
        <f>SUM(G135:G146)</f>
        <v>5006</v>
      </c>
    </row>
    <row r="148" spans="1:7" x14ac:dyDescent="0.25">
      <c r="A148" s="125">
        <v>11</v>
      </c>
      <c r="B148" s="128" t="s">
        <v>264</v>
      </c>
      <c r="C148" s="83" t="s">
        <v>297</v>
      </c>
      <c r="D148" s="84">
        <f>[1]Sheet1!F148-[1]Sheet1!V148</f>
        <v>1354</v>
      </c>
      <c r="E148" s="84">
        <f>SUM([2]Sheet1!T38:T39)</f>
        <v>176</v>
      </c>
      <c r="F148" s="84">
        <f>SUM([2]Sheet1!U38:U39)</f>
        <v>146</v>
      </c>
      <c r="G148" s="84">
        <f>SUM([2]Sheet1!V38:V39)</f>
        <v>92</v>
      </c>
    </row>
    <row r="149" spans="1:7" x14ac:dyDescent="0.25">
      <c r="A149" s="126"/>
      <c r="B149" s="128"/>
      <c r="C149" s="83" t="s">
        <v>296</v>
      </c>
      <c r="D149" s="84">
        <f>[1]Sheet1!F149-[1]Sheet1!V149</f>
        <v>1363</v>
      </c>
      <c r="E149" s="84">
        <f>SUM([3]Sheet1!T38:T39)</f>
        <v>185</v>
      </c>
      <c r="F149" s="84">
        <f>SUM([3]Sheet1!U38:U39)</f>
        <v>184</v>
      </c>
      <c r="G149" s="84">
        <f>SUM([3]Sheet1!V38:V39)</f>
        <v>108</v>
      </c>
    </row>
    <row r="150" spans="1:7" x14ac:dyDescent="0.25">
      <c r="A150" s="126"/>
      <c r="B150" s="128"/>
      <c r="C150" s="83" t="s">
        <v>295</v>
      </c>
      <c r="D150" s="84">
        <f>[1]Sheet1!F150-[1]Sheet1!V150</f>
        <v>1537</v>
      </c>
      <c r="E150" s="84">
        <f>SUM('[4]March, 2014'!T38:T39)</f>
        <v>198</v>
      </c>
      <c r="F150" s="84">
        <f>SUM('[4]March, 2014'!U38:U39)</f>
        <v>179</v>
      </c>
      <c r="G150" s="84">
        <f>SUM('[4]March, 2014'!V38:V39)</f>
        <v>126</v>
      </c>
    </row>
    <row r="151" spans="1:7" x14ac:dyDescent="0.25">
      <c r="A151" s="126"/>
      <c r="B151" s="128"/>
      <c r="C151" s="83" t="s">
        <v>294</v>
      </c>
      <c r="D151" s="84">
        <f>[1]Sheet1!F151-[1]Sheet1!V151</f>
        <v>1056</v>
      </c>
      <c r="E151" s="84">
        <f>SUM([5]Sheet1!T38:T39)</f>
        <v>144</v>
      </c>
      <c r="F151" s="84">
        <f>SUM([5]Sheet1!U38:U39)</f>
        <v>47</v>
      </c>
      <c r="G151" s="84">
        <f>SUM([5]Sheet1!V38:V39)</f>
        <v>6</v>
      </c>
    </row>
    <row r="152" spans="1:7" x14ac:dyDescent="0.25">
      <c r="A152" s="126"/>
      <c r="B152" s="128"/>
      <c r="C152" s="83" t="s">
        <v>293</v>
      </c>
      <c r="D152" s="84">
        <f>[1]Sheet1!F152-[1]Sheet1!V152</f>
        <v>1106</v>
      </c>
      <c r="E152" s="84">
        <f>SUM([6]Sheet1!T38:T39)</f>
        <v>194</v>
      </c>
      <c r="F152" s="84">
        <f>SUM([6]Sheet1!U38:U39)</f>
        <v>104</v>
      </c>
      <c r="G152" s="84">
        <f>SUM([6]Sheet1!V38:V39)</f>
        <v>24</v>
      </c>
    </row>
    <row r="153" spans="1:7" x14ac:dyDescent="0.25">
      <c r="A153" s="126"/>
      <c r="B153" s="128"/>
      <c r="C153" s="83" t="s">
        <v>292</v>
      </c>
      <c r="D153" s="84">
        <f>[1]Sheet1!F153-[1]Sheet1!V153</f>
        <v>884</v>
      </c>
      <c r="E153" s="84">
        <f>SUM([7]Sheet1!T38:T39)</f>
        <v>127</v>
      </c>
      <c r="F153" s="84">
        <f>SUM([7]Sheet1!U38:U39)</f>
        <v>52</v>
      </c>
      <c r="G153" s="84">
        <f>SUM([7]Sheet1!V38:V39)</f>
        <v>43</v>
      </c>
    </row>
    <row r="154" spans="1:7" x14ac:dyDescent="0.25">
      <c r="A154" s="126"/>
      <c r="B154" s="128"/>
      <c r="C154" s="83" t="s">
        <v>291</v>
      </c>
      <c r="D154" s="84">
        <f>[1]Sheet1!F154-[1]Sheet1!V154</f>
        <v>994</v>
      </c>
      <c r="E154" s="83">
        <f>SUM([8]Sheet1!T38:T39)</f>
        <v>100</v>
      </c>
      <c r="F154" s="83">
        <f>SUM([8]Sheet1!U38:U39)</f>
        <v>39</v>
      </c>
      <c r="G154" s="83">
        <f>SUM([8]Sheet1!V38:V39)</f>
        <v>36</v>
      </c>
    </row>
    <row r="155" spans="1:7" x14ac:dyDescent="0.25">
      <c r="A155" s="126"/>
      <c r="B155" s="128"/>
      <c r="C155" s="83" t="s">
        <v>290</v>
      </c>
      <c r="D155" s="84">
        <f>[1]Sheet1!F155-[1]Sheet1!V155</f>
        <v>1159</v>
      </c>
      <c r="E155" s="83">
        <f>SUM([9]Sheet1!T38:T39)</f>
        <v>189</v>
      </c>
      <c r="F155" s="83">
        <f>SUM([9]Sheet1!U38:U39)</f>
        <v>37</v>
      </c>
      <c r="G155" s="83">
        <f>SUM([9]Sheet1!V38:V39)</f>
        <v>61</v>
      </c>
    </row>
    <row r="156" spans="1:7" x14ac:dyDescent="0.25">
      <c r="A156" s="126"/>
      <c r="B156" s="128"/>
      <c r="C156" s="83" t="s">
        <v>289</v>
      </c>
      <c r="D156" s="84">
        <f>[1]Sheet1!F156-[1]Sheet1!V156</f>
        <v>1430</v>
      </c>
      <c r="E156" s="83">
        <f>SUM([10]Sheet1!T38:T39)</f>
        <v>165</v>
      </c>
      <c r="F156" s="83">
        <f>SUM([10]Sheet1!U38:U39)</f>
        <v>62</v>
      </c>
      <c r="G156" s="83">
        <f>SUM([10]Sheet1!V38:V39)</f>
        <v>39</v>
      </c>
    </row>
    <row r="157" spans="1:7" x14ac:dyDescent="0.25">
      <c r="A157" s="126"/>
      <c r="B157" s="128"/>
      <c r="C157" s="83" t="s">
        <v>288</v>
      </c>
      <c r="D157" s="84">
        <f>[1]Sheet1!F157-[1]Sheet1!V157</f>
        <v>1198</v>
      </c>
      <c r="E157" s="83">
        <f>SUM([11]Sheet1!S38:S39)</f>
        <v>176</v>
      </c>
      <c r="F157" s="83">
        <f>SUM([11]Sheet1!T38:T39)</f>
        <v>47</v>
      </c>
      <c r="G157" s="83">
        <f>SUM([11]Sheet1!U38:U39)</f>
        <v>49</v>
      </c>
    </row>
    <row r="158" spans="1:7" x14ac:dyDescent="0.25">
      <c r="A158" s="126"/>
      <c r="B158" s="128"/>
      <c r="C158" s="83" t="s">
        <v>287</v>
      </c>
      <c r="D158" s="84">
        <f>[1]Sheet1!F158-[1]Sheet1!V158</f>
        <v>1372</v>
      </c>
      <c r="E158" s="85">
        <f>SUM([12]Sheet1!S38:S39)</f>
        <v>129</v>
      </c>
      <c r="F158" s="85">
        <f>SUM([12]Sheet1!T38:T39)</f>
        <v>39</v>
      </c>
      <c r="G158" s="85">
        <f>SUM([12]Sheet1!U38:U39)</f>
        <v>61</v>
      </c>
    </row>
    <row r="159" spans="1:7" x14ac:dyDescent="0.25">
      <c r="A159" s="127"/>
      <c r="B159" s="128"/>
      <c r="C159" s="83" t="s">
        <v>286</v>
      </c>
      <c r="D159" s="84">
        <f>[1]Sheet1!F159-[1]Sheet1!V159</f>
        <v>1355</v>
      </c>
      <c r="E159" s="86">
        <f>SUM([13]Sheet1!S38:S39)</f>
        <v>210</v>
      </c>
      <c r="F159" s="86">
        <f>SUM([13]Sheet1!T38:T39)</f>
        <v>34</v>
      </c>
      <c r="G159" s="86">
        <f>SUM([13]Sheet1!U38:U39)</f>
        <v>72</v>
      </c>
    </row>
    <row r="160" spans="1:7" x14ac:dyDescent="0.25">
      <c r="A160" s="88"/>
      <c r="B160" s="87" t="s">
        <v>299</v>
      </c>
      <c r="C160" s="84"/>
      <c r="D160" s="84">
        <f>[1]Sheet1!F160-[1]Sheet1!V160</f>
        <v>14808</v>
      </c>
      <c r="E160" s="83">
        <f>SUM(E148:E159)</f>
        <v>1993</v>
      </c>
      <c r="F160" s="83">
        <f>SUM(F148:F159)</f>
        <v>970</v>
      </c>
      <c r="G160" s="83">
        <f>SUM(G148:G159)</f>
        <v>717</v>
      </c>
    </row>
    <row r="161" spans="1:7" x14ac:dyDescent="0.25">
      <c r="A161" s="125">
        <v>12</v>
      </c>
      <c r="B161" s="128" t="s">
        <v>265</v>
      </c>
      <c r="C161" s="83" t="s">
        <v>297</v>
      </c>
      <c r="D161" s="84">
        <f>[1]Sheet1!F161-[1]Sheet1!V161</f>
        <v>1900</v>
      </c>
      <c r="E161" s="84">
        <v>780</v>
      </c>
      <c r="F161" s="84">
        <f>SUM([2]Sheet1!U41:U42)</f>
        <v>557</v>
      </c>
      <c r="G161" s="84">
        <f>SUM([2]Sheet1!V41:V42)</f>
        <v>105</v>
      </c>
    </row>
    <row r="162" spans="1:7" x14ac:dyDescent="0.25">
      <c r="A162" s="126"/>
      <c r="B162" s="128"/>
      <c r="C162" s="83" t="s">
        <v>296</v>
      </c>
      <c r="D162" s="84">
        <f>[1]Sheet1!F162-[1]Sheet1!V162</f>
        <v>2144</v>
      </c>
      <c r="E162" s="84">
        <v>255</v>
      </c>
      <c r="F162" s="84">
        <f>SUM([3]Sheet1!U41:U42)</f>
        <v>70</v>
      </c>
      <c r="G162" s="84">
        <f>SUM([3]Sheet1!V41:V42)</f>
        <v>1</v>
      </c>
    </row>
    <row r="163" spans="1:7" x14ac:dyDescent="0.25">
      <c r="A163" s="126"/>
      <c r="B163" s="128"/>
      <c r="C163" s="83" t="s">
        <v>295</v>
      </c>
      <c r="D163" s="84">
        <f>[1]Sheet1!F163-[1]Sheet1!V163</f>
        <v>2000</v>
      </c>
      <c r="E163" s="84">
        <v>989</v>
      </c>
      <c r="F163" s="84">
        <f>SUM('[4]March, 2014'!U41:U42)</f>
        <v>83</v>
      </c>
      <c r="G163" s="84">
        <f>SUM('[4]March, 2014'!V41:V42)</f>
        <v>0</v>
      </c>
    </row>
    <row r="164" spans="1:7" x14ac:dyDescent="0.25">
      <c r="A164" s="126"/>
      <c r="B164" s="128"/>
      <c r="C164" s="83" t="s">
        <v>294</v>
      </c>
      <c r="D164" s="84">
        <f>[1]Sheet1!F164-[1]Sheet1!V164</f>
        <v>1000</v>
      </c>
      <c r="E164" s="84">
        <v>530</v>
      </c>
      <c r="F164" s="84">
        <f>SUM([5]Sheet1!U41:U42)</f>
        <v>840</v>
      </c>
      <c r="G164" s="84">
        <f>SUM([5]Sheet1!V41:V42)</f>
        <v>134</v>
      </c>
    </row>
    <row r="165" spans="1:7" x14ac:dyDescent="0.25">
      <c r="A165" s="126"/>
      <c r="B165" s="128"/>
      <c r="C165" s="83" t="s">
        <v>293</v>
      </c>
      <c r="D165" s="84">
        <f>[1]Sheet1!F165-[1]Sheet1!V165</f>
        <v>49</v>
      </c>
      <c r="E165" s="84">
        <f>SUM([6]Sheet1!T41:T42)</f>
        <v>761</v>
      </c>
      <c r="F165" s="84">
        <f>SUM([6]Sheet1!U41:U42)</f>
        <v>750</v>
      </c>
      <c r="G165" s="84">
        <f>SUM([6]Sheet1!V41:V42)</f>
        <v>753</v>
      </c>
    </row>
    <row r="166" spans="1:7" x14ac:dyDescent="0.25">
      <c r="A166" s="126"/>
      <c r="B166" s="128"/>
      <c r="C166" s="83" t="s">
        <v>292</v>
      </c>
      <c r="D166" s="84">
        <f>[1]Sheet1!F166-[1]Sheet1!V166</f>
        <v>826</v>
      </c>
      <c r="E166" s="84">
        <f>SUM([7]Sheet1!T41:T42)</f>
        <v>1300</v>
      </c>
      <c r="F166" s="84">
        <f>SUM([7]Sheet1!U41:U42)</f>
        <v>200</v>
      </c>
      <c r="G166" s="84">
        <f>SUM([7]Sheet1!V41:V42)</f>
        <v>270</v>
      </c>
    </row>
    <row r="167" spans="1:7" x14ac:dyDescent="0.25">
      <c r="A167" s="126"/>
      <c r="B167" s="128"/>
      <c r="C167" s="83" t="s">
        <v>291</v>
      </c>
      <c r="D167" s="84">
        <f>[1]Sheet1!F167-[1]Sheet1!V167</f>
        <v>992</v>
      </c>
      <c r="E167" s="83">
        <f>SUM([8]Sheet1!T41:T42)</f>
        <v>1600</v>
      </c>
      <c r="F167" s="83">
        <f>SUM([8]Sheet1!U41:U42)</f>
        <v>320</v>
      </c>
      <c r="G167" s="83">
        <f>SUM([8]Sheet1!V41:V42)</f>
        <v>270</v>
      </c>
    </row>
    <row r="168" spans="1:7" x14ac:dyDescent="0.25">
      <c r="A168" s="126"/>
      <c r="B168" s="128"/>
      <c r="C168" s="83" t="s">
        <v>290</v>
      </c>
      <c r="D168" s="84">
        <f>[1]Sheet1!F168-[1]Sheet1!V168</f>
        <v>904</v>
      </c>
      <c r="E168" s="83">
        <f>SUM([9]Sheet1!T41:T42)</f>
        <v>1596</v>
      </c>
      <c r="F168" s="83">
        <f>SUM([9]Sheet1!U41:U42)</f>
        <v>360</v>
      </c>
      <c r="G168" s="83">
        <f>SUM([9]Sheet1!V41:V42)</f>
        <v>249</v>
      </c>
    </row>
    <row r="169" spans="1:7" x14ac:dyDescent="0.25">
      <c r="A169" s="126"/>
      <c r="B169" s="128"/>
      <c r="C169" s="83" t="s">
        <v>289</v>
      </c>
      <c r="D169" s="84">
        <f>[1]Sheet1!F169-[1]Sheet1!V169</f>
        <v>804</v>
      </c>
      <c r="E169" s="83">
        <f>SUM([10]Sheet1!T41:T42)</f>
        <v>761</v>
      </c>
      <c r="F169" s="83">
        <f>SUM([10]Sheet1!U41:U42)</f>
        <v>750</v>
      </c>
      <c r="G169" s="83">
        <f>SUM([10]Sheet1!V41:V42)</f>
        <v>753</v>
      </c>
    </row>
    <row r="170" spans="1:7" x14ac:dyDescent="0.25">
      <c r="A170" s="126"/>
      <c r="B170" s="128"/>
      <c r="C170" s="83" t="s">
        <v>288</v>
      </c>
      <c r="D170" s="84">
        <f>[1]Sheet1!F170-[1]Sheet1!V170</f>
        <v>1470</v>
      </c>
      <c r="E170" s="83">
        <f>SUM([11]Sheet1!S41:S42)</f>
        <v>851</v>
      </c>
      <c r="F170" s="83">
        <f>SUM([11]Sheet1!T41:T42)</f>
        <v>652</v>
      </c>
      <c r="G170" s="83">
        <f>SUM([11]Sheet1!U41:U42)</f>
        <v>527</v>
      </c>
    </row>
    <row r="171" spans="1:7" x14ac:dyDescent="0.25">
      <c r="A171" s="126"/>
      <c r="B171" s="128"/>
      <c r="C171" s="83" t="s">
        <v>287</v>
      </c>
      <c r="D171" s="84">
        <f>[1]Sheet1!F171-[1]Sheet1!V171</f>
        <v>527</v>
      </c>
      <c r="E171" s="85">
        <f>SUM([12]Sheet1!S41:S42)</f>
        <v>1506</v>
      </c>
      <c r="F171" s="85">
        <f>SUM([12]Sheet1!T41:T42)</f>
        <v>805</v>
      </c>
      <c r="G171" s="85">
        <f>SUM([12]Sheet1!U41:U42)</f>
        <v>490</v>
      </c>
    </row>
    <row r="172" spans="1:7" x14ac:dyDescent="0.25">
      <c r="A172" s="127"/>
      <c r="B172" s="128"/>
      <c r="C172" s="83" t="s">
        <v>286</v>
      </c>
      <c r="D172" s="84">
        <f>[1]Sheet1!F172-[1]Sheet1!V172</f>
        <v>338</v>
      </c>
      <c r="E172" s="86">
        <f>SUM([13]Sheet1!S41:S42)</f>
        <v>1105</v>
      </c>
      <c r="F172" s="86">
        <f>SUM([13]Sheet1!T41:T42)</f>
        <v>707</v>
      </c>
      <c r="G172" s="86">
        <f>SUM([13]Sheet1!U41:U42)</f>
        <v>500</v>
      </c>
    </row>
    <row r="173" spans="1:7" x14ac:dyDescent="0.25">
      <c r="A173" s="88"/>
      <c r="B173" s="87" t="s">
        <v>299</v>
      </c>
      <c r="C173" s="84"/>
      <c r="D173" s="84">
        <f>[1]Sheet1!F173-[1]Sheet1!V173</f>
        <v>12954</v>
      </c>
      <c r="E173" s="83">
        <f>SUM(E161:E172)</f>
        <v>12034</v>
      </c>
      <c r="F173" s="83">
        <f>SUM(F161:F172)</f>
        <v>6094</v>
      </c>
      <c r="G173" s="83">
        <f>SUM(G161:G172)</f>
        <v>4052</v>
      </c>
    </row>
    <row r="174" spans="1:7" x14ac:dyDescent="0.25">
      <c r="A174" s="125">
        <v>13</v>
      </c>
      <c r="B174" s="128" t="s">
        <v>266</v>
      </c>
      <c r="C174" s="83" t="s">
        <v>297</v>
      </c>
      <c r="D174" s="84">
        <f>[1]Sheet1!F174-[1]Sheet1!V174</f>
        <v>1816</v>
      </c>
      <c r="E174" s="84">
        <f>SUM([2]Sheet1!T44:T45)</f>
        <v>158</v>
      </c>
      <c r="F174" s="84">
        <f>SUM([2]Sheet1!U44:U45)</f>
        <v>145</v>
      </c>
      <c r="G174" s="84">
        <f>SUM([2]Sheet1!V44:V45)</f>
        <v>31</v>
      </c>
    </row>
    <row r="175" spans="1:7" x14ac:dyDescent="0.25">
      <c r="A175" s="126"/>
      <c r="B175" s="128"/>
      <c r="C175" s="83" t="s">
        <v>296</v>
      </c>
      <c r="D175" s="84">
        <f>[1]Sheet1!F175-[1]Sheet1!V175</f>
        <v>1378</v>
      </c>
      <c r="E175" s="84">
        <f>SUM([3]Sheet1!T44:T45)</f>
        <v>72</v>
      </c>
      <c r="F175" s="84">
        <f>SUM([3]Sheet1!U44:U45)</f>
        <v>67</v>
      </c>
      <c r="G175" s="84">
        <f>SUM([3]Sheet1!V44:V45)</f>
        <v>14</v>
      </c>
    </row>
    <row r="176" spans="1:7" x14ac:dyDescent="0.25">
      <c r="A176" s="126"/>
      <c r="B176" s="128"/>
      <c r="C176" s="83" t="s">
        <v>295</v>
      </c>
      <c r="D176" s="84">
        <f>[1]Sheet1!F176-[1]Sheet1!V176</f>
        <v>1754</v>
      </c>
      <c r="E176" s="84">
        <f>SUM('[4]March, 2014'!T44:T45)</f>
        <v>99</v>
      </c>
      <c r="F176" s="84">
        <f>SUM('[4]March, 2014'!U44:U45)</f>
        <v>95</v>
      </c>
      <c r="G176" s="84">
        <f>SUM('[4]March, 2014'!V44:V45)</f>
        <v>14</v>
      </c>
    </row>
    <row r="177" spans="1:7" x14ac:dyDescent="0.25">
      <c r="A177" s="126"/>
      <c r="B177" s="128"/>
      <c r="C177" s="83" t="s">
        <v>294</v>
      </c>
      <c r="D177" s="84">
        <f>[1]Sheet1!F177-[1]Sheet1!V177</f>
        <v>1281</v>
      </c>
      <c r="E177" s="84">
        <f>SUM([5]Sheet1!T44:T45)</f>
        <v>59</v>
      </c>
      <c r="F177" s="84">
        <f>SUM([5]Sheet1!U44:U45)</f>
        <v>85</v>
      </c>
      <c r="G177" s="84">
        <f>SUM([5]Sheet1!V44:V45)</f>
        <v>63</v>
      </c>
    </row>
    <row r="178" spans="1:7" x14ac:dyDescent="0.25">
      <c r="A178" s="126"/>
      <c r="B178" s="128"/>
      <c r="C178" s="83" t="s">
        <v>293</v>
      </c>
      <c r="D178" s="84">
        <f>[1]Sheet1!F178-[1]Sheet1!V178</f>
        <v>1391</v>
      </c>
      <c r="E178" s="84">
        <f>SUM([6]Sheet1!T44:T45)</f>
        <v>79</v>
      </c>
      <c r="F178" s="84">
        <f>SUM([6]Sheet1!U44:U45)</f>
        <v>32</v>
      </c>
      <c r="G178" s="84">
        <f>SUM([6]Sheet1!V44:V45)</f>
        <v>130</v>
      </c>
    </row>
    <row r="179" spans="1:7" x14ac:dyDescent="0.25">
      <c r="A179" s="126"/>
      <c r="B179" s="128"/>
      <c r="C179" s="83" t="s">
        <v>292</v>
      </c>
      <c r="D179" s="84">
        <f>[1]Sheet1!F179-[1]Sheet1!V179</f>
        <v>1025</v>
      </c>
      <c r="E179" s="84">
        <f>SUM([7]Sheet1!T44:T45)</f>
        <v>85</v>
      </c>
      <c r="F179" s="84">
        <f>SUM([7]Sheet1!U44:U45)</f>
        <v>33</v>
      </c>
      <c r="G179" s="84">
        <f>SUM([7]Sheet1!V44:V45)</f>
        <v>205</v>
      </c>
    </row>
    <row r="180" spans="1:7" x14ac:dyDescent="0.25">
      <c r="A180" s="126"/>
      <c r="B180" s="128"/>
      <c r="C180" s="83" t="s">
        <v>291</v>
      </c>
      <c r="D180" s="84">
        <f>[1]Sheet1!F180-[1]Sheet1!V180</f>
        <v>1526</v>
      </c>
      <c r="E180" s="83">
        <f>SUM([8]Sheet1!T44:T45)</f>
        <v>17</v>
      </c>
      <c r="F180" s="83">
        <f>SUM([8]Sheet1!U44:U45)</f>
        <v>28</v>
      </c>
      <c r="G180" s="83">
        <f>SUM([8]Sheet1!V44:V45)</f>
        <v>175</v>
      </c>
    </row>
    <row r="181" spans="1:7" x14ac:dyDescent="0.25">
      <c r="A181" s="126"/>
      <c r="B181" s="128"/>
      <c r="C181" s="83" t="s">
        <v>290</v>
      </c>
      <c r="D181" s="84">
        <f>[1]Sheet1!F181-[1]Sheet1!V181</f>
        <v>2352</v>
      </c>
      <c r="E181" s="83">
        <f>SUM([9]Sheet1!T44:T45)</f>
        <v>222</v>
      </c>
      <c r="F181" s="83">
        <f>SUM([9]Sheet1!U44:U45)</f>
        <v>34</v>
      </c>
      <c r="G181" s="83">
        <f>SUM([9]Sheet1!V44:V45)</f>
        <v>286</v>
      </c>
    </row>
    <row r="182" spans="1:7" x14ac:dyDescent="0.25">
      <c r="A182" s="126"/>
      <c r="B182" s="128"/>
      <c r="C182" s="83" t="s">
        <v>289</v>
      </c>
      <c r="D182" s="84">
        <f>[1]Sheet1!F182-[1]Sheet1!V182</f>
        <v>1682</v>
      </c>
      <c r="E182" s="83">
        <f>SUM([10]Sheet1!T44:T45)</f>
        <v>158</v>
      </c>
      <c r="F182" s="83">
        <f>SUM([10]Sheet1!U44:U45)</f>
        <v>61</v>
      </c>
      <c r="G182" s="83">
        <f>SUM([10]Sheet1!V44:V45)</f>
        <v>195</v>
      </c>
    </row>
    <row r="183" spans="1:7" x14ac:dyDescent="0.25">
      <c r="A183" s="126"/>
      <c r="B183" s="128"/>
      <c r="C183" s="83" t="s">
        <v>288</v>
      </c>
      <c r="D183" s="84">
        <f>[1]Sheet1!F183-[1]Sheet1!V183</f>
        <v>1852</v>
      </c>
      <c r="E183" s="83">
        <f>SUM([11]Sheet1!S44:S45)</f>
        <v>38</v>
      </c>
      <c r="F183" s="83">
        <f>SUM([11]Sheet1!T44:T45)</f>
        <v>60</v>
      </c>
      <c r="G183" s="83">
        <f>SUM([11]Sheet1!U44:U45)</f>
        <v>129</v>
      </c>
    </row>
    <row r="184" spans="1:7" x14ac:dyDescent="0.25">
      <c r="A184" s="126"/>
      <c r="B184" s="128"/>
      <c r="C184" s="83" t="s">
        <v>287</v>
      </c>
      <c r="D184" s="84">
        <f>[1]Sheet1!F184-[1]Sheet1!V184</f>
        <v>1710</v>
      </c>
      <c r="E184" s="85">
        <f>SUM([12]Sheet1!S44:S45)</f>
        <v>13</v>
      </c>
      <c r="F184" s="85">
        <f>SUM([12]Sheet1!T44:T45)</f>
        <v>18</v>
      </c>
      <c r="G184" s="85">
        <f>SUM([12]Sheet1!U44:U45)</f>
        <v>228</v>
      </c>
    </row>
    <row r="185" spans="1:7" x14ac:dyDescent="0.25">
      <c r="A185" s="127"/>
      <c r="B185" s="128"/>
      <c r="C185" s="83" t="s">
        <v>286</v>
      </c>
      <c r="D185" s="84">
        <f>[1]Sheet1!F185-[1]Sheet1!V185</f>
        <v>1700</v>
      </c>
      <c r="E185" s="86">
        <f>SUM([13]Sheet1!S44:S45)</f>
        <v>18</v>
      </c>
      <c r="F185" s="86">
        <f>SUM([13]Sheet1!T44:T45)</f>
        <v>17</v>
      </c>
      <c r="G185" s="86">
        <f>SUM([13]Sheet1!U44:U45)</f>
        <v>214</v>
      </c>
    </row>
    <row r="186" spans="1:7" x14ac:dyDescent="0.25">
      <c r="A186" s="88"/>
      <c r="B186" s="87" t="s">
        <v>299</v>
      </c>
      <c r="C186" s="84"/>
      <c r="D186" s="84">
        <f>[1]Sheet1!F186-[1]Sheet1!V186</f>
        <v>19467</v>
      </c>
      <c r="E186" s="83">
        <f>SUM(E174:E185)</f>
        <v>1018</v>
      </c>
      <c r="F186" s="83">
        <f>SUM(F174:F185)</f>
        <v>675</v>
      </c>
      <c r="G186" s="83">
        <f>SUM(G174:G185)</f>
        <v>1684</v>
      </c>
    </row>
    <row r="187" spans="1:7" x14ac:dyDescent="0.25">
      <c r="A187" s="125">
        <v>14</v>
      </c>
      <c r="B187" s="128" t="s">
        <v>267</v>
      </c>
      <c r="C187" s="83" t="s">
        <v>297</v>
      </c>
      <c r="D187" s="84">
        <f>[1]Sheet1!F187-[1]Sheet1!V187</f>
        <v>511</v>
      </c>
      <c r="E187" s="84">
        <f>SUM([2]Sheet1!T47:T48)</f>
        <v>420</v>
      </c>
      <c r="F187" s="84">
        <f>SUM([2]Sheet1!U47:U48)</f>
        <v>264</v>
      </c>
      <c r="G187" s="84">
        <f>SUM([2]Sheet1!V47:V48)</f>
        <v>196</v>
      </c>
    </row>
    <row r="188" spans="1:7" x14ac:dyDescent="0.25">
      <c r="A188" s="126"/>
      <c r="B188" s="128"/>
      <c r="C188" s="83" t="s">
        <v>296</v>
      </c>
      <c r="D188" s="84">
        <f>[1]Sheet1!F188-[1]Sheet1!V188</f>
        <v>897</v>
      </c>
      <c r="E188" s="84">
        <f>SUM([3]Sheet1!T47:T48)</f>
        <v>312</v>
      </c>
      <c r="F188" s="84">
        <f>SUM([3]Sheet1!U47:U48)</f>
        <v>152</v>
      </c>
      <c r="G188" s="84">
        <f>SUM([3]Sheet1!V47:V48)</f>
        <v>70</v>
      </c>
    </row>
    <row r="189" spans="1:7" x14ac:dyDescent="0.25">
      <c r="A189" s="126"/>
      <c r="B189" s="128"/>
      <c r="C189" s="83" t="s">
        <v>295</v>
      </c>
      <c r="D189" s="84">
        <f>[1]Sheet1!F189-[1]Sheet1!V189</f>
        <v>691</v>
      </c>
      <c r="E189" s="84">
        <f>SUM('[4]March, 2014'!T47:T48)</f>
        <v>329</v>
      </c>
      <c r="F189" s="84">
        <f>SUM('[4]March, 2014'!U47:U48)</f>
        <v>227</v>
      </c>
      <c r="G189" s="84">
        <f>SUM('[4]March, 2014'!V47:V48)</f>
        <v>184</v>
      </c>
    </row>
    <row r="190" spans="1:7" x14ac:dyDescent="0.25">
      <c r="A190" s="126"/>
      <c r="B190" s="128"/>
      <c r="C190" s="83" t="s">
        <v>294</v>
      </c>
      <c r="D190" s="84">
        <f>[1]Sheet1!F190-[1]Sheet1!V190</f>
        <v>92</v>
      </c>
      <c r="E190" s="84">
        <v>34</v>
      </c>
      <c r="F190" s="84">
        <v>43</v>
      </c>
      <c r="G190" s="84">
        <f>SUM([5]Sheet1!V47:V48)</f>
        <v>134</v>
      </c>
    </row>
    <row r="191" spans="1:7" x14ac:dyDescent="0.25">
      <c r="A191" s="126"/>
      <c r="B191" s="128"/>
      <c r="C191" s="83" t="s">
        <v>293</v>
      </c>
      <c r="D191" s="84">
        <f>[1]Sheet1!F191-[1]Sheet1!V191</f>
        <v>527</v>
      </c>
      <c r="E191" s="84">
        <f>SUM([6]Sheet1!T47:T48)</f>
        <v>276</v>
      </c>
      <c r="F191" s="84">
        <f>SUM([6]Sheet1!U47:U48)</f>
        <v>96</v>
      </c>
      <c r="G191" s="84">
        <f>SUM([6]Sheet1!V47:V48)</f>
        <v>219</v>
      </c>
    </row>
    <row r="192" spans="1:7" x14ac:dyDescent="0.25">
      <c r="A192" s="126"/>
      <c r="B192" s="128"/>
      <c r="C192" s="83" t="s">
        <v>292</v>
      </c>
      <c r="D192" s="84">
        <f>[1]Sheet1!F192-[1]Sheet1!V192</f>
        <v>535</v>
      </c>
      <c r="E192" s="84">
        <f>SUM([7]Sheet1!T47:T48)</f>
        <v>276</v>
      </c>
      <c r="F192" s="84">
        <f>SUM([7]Sheet1!U47:U48)</f>
        <v>93</v>
      </c>
      <c r="G192" s="84">
        <f>SUM([7]Sheet1!V47:V48)</f>
        <v>326</v>
      </c>
    </row>
    <row r="193" spans="1:7" x14ac:dyDescent="0.25">
      <c r="A193" s="126"/>
      <c r="B193" s="128"/>
      <c r="C193" s="83" t="s">
        <v>291</v>
      </c>
      <c r="D193" s="84">
        <f>[1]Sheet1!F193-[1]Sheet1!V193</f>
        <v>802</v>
      </c>
      <c r="E193" s="83">
        <f>SUM([8]Sheet1!S47:S48)</f>
        <v>1</v>
      </c>
      <c r="F193" s="83">
        <f>SUM([8]Sheet1!T47:T48)</f>
        <v>565</v>
      </c>
      <c r="G193" s="83">
        <f>SUM([8]Sheet1!U47:U48)</f>
        <v>72</v>
      </c>
    </row>
    <row r="194" spans="1:7" x14ac:dyDescent="0.25">
      <c r="A194" s="126"/>
      <c r="B194" s="128"/>
      <c r="C194" s="83" t="s">
        <v>290</v>
      </c>
      <c r="D194" s="84">
        <f>[1]Sheet1!F194-[1]Sheet1!V194</f>
        <v>1102</v>
      </c>
      <c r="E194" s="83">
        <f>SUM([9]Sheet1!T47:T48)</f>
        <v>120</v>
      </c>
      <c r="F194" s="83">
        <f>SUM([9]Sheet1!U47:U48)</f>
        <v>59</v>
      </c>
      <c r="G194" s="83">
        <f>SUM([9]Sheet1!V47:V48)</f>
        <v>194</v>
      </c>
    </row>
    <row r="195" spans="1:7" x14ac:dyDescent="0.25">
      <c r="A195" s="126"/>
      <c r="B195" s="128"/>
      <c r="C195" s="83" t="s">
        <v>289</v>
      </c>
      <c r="D195" s="84">
        <f>[1]Sheet1!F195-[1]Sheet1!V195</f>
        <v>1249</v>
      </c>
      <c r="E195" s="83">
        <f>SUM([10]Sheet1!T47:T48)</f>
        <v>123</v>
      </c>
      <c r="F195" s="83">
        <f>SUM([10]Sheet1!U47:U48)</f>
        <v>87</v>
      </c>
      <c r="G195" s="83">
        <f>SUM([10]Sheet1!V47:V48)</f>
        <v>254</v>
      </c>
    </row>
    <row r="196" spans="1:7" x14ac:dyDescent="0.25">
      <c r="A196" s="126"/>
      <c r="B196" s="128"/>
      <c r="C196" s="83" t="s">
        <v>288</v>
      </c>
      <c r="D196" s="84">
        <f>[1]Sheet1!F196-[1]Sheet1!V196</f>
        <v>1299</v>
      </c>
      <c r="E196" s="83">
        <f>SUM([11]Sheet1!S47:S48)</f>
        <v>82</v>
      </c>
      <c r="F196" s="83">
        <f>SUM([11]Sheet1!T47:T48)</f>
        <v>55</v>
      </c>
      <c r="G196" s="83">
        <f>SUM([11]Sheet1!U47:U48)</f>
        <v>200</v>
      </c>
    </row>
    <row r="197" spans="1:7" x14ac:dyDescent="0.25">
      <c r="A197" s="126"/>
      <c r="B197" s="128"/>
      <c r="C197" s="83" t="s">
        <v>287</v>
      </c>
      <c r="D197" s="84">
        <f>[1]Sheet1!F197-[1]Sheet1!V197</f>
        <v>1368</v>
      </c>
      <c r="E197" s="85">
        <f>SUM([12]Sheet1!S47:S48)</f>
        <v>83</v>
      </c>
      <c r="F197" s="85">
        <f>SUM([12]Sheet1!T47:T48)</f>
        <v>61</v>
      </c>
      <c r="G197" s="85">
        <f>SUM([12]Sheet1!U47:U48)</f>
        <v>258</v>
      </c>
    </row>
    <row r="198" spans="1:7" x14ac:dyDescent="0.25">
      <c r="A198" s="127"/>
      <c r="B198" s="128"/>
      <c r="C198" s="83" t="s">
        <v>286</v>
      </c>
      <c r="D198" s="84">
        <f>[1]Sheet1!F198-[1]Sheet1!V198</f>
        <v>1346</v>
      </c>
      <c r="E198" s="86">
        <f>SUM([13]Sheet1!S47:S48)</f>
        <v>113</v>
      </c>
      <c r="F198" s="86">
        <f>SUM([13]Sheet1!T47:T48)</f>
        <v>70</v>
      </c>
      <c r="G198" s="86">
        <f>SUM([13]Sheet1!U47:U48)</f>
        <v>267</v>
      </c>
    </row>
    <row r="199" spans="1:7" x14ac:dyDescent="0.25">
      <c r="A199" s="88"/>
      <c r="B199" s="87" t="s">
        <v>299</v>
      </c>
      <c r="C199" s="89"/>
      <c r="D199" s="84">
        <f>[1]Sheet1!F199-[1]Sheet1!V199</f>
        <v>10419</v>
      </c>
      <c r="E199" s="83">
        <f>SUM(E187:E198)</f>
        <v>2169</v>
      </c>
      <c r="F199" s="83">
        <f>SUM(F187:F198)</f>
        <v>1772</v>
      </c>
      <c r="G199" s="83">
        <f>SUM(G187:G198)</f>
        <v>2374</v>
      </c>
    </row>
    <row r="200" spans="1:7" x14ac:dyDescent="0.25">
      <c r="A200" s="125">
        <v>15</v>
      </c>
      <c r="B200" s="125" t="s">
        <v>268</v>
      </c>
      <c r="C200" s="83" t="s">
        <v>297</v>
      </c>
      <c r="D200" s="84">
        <f>[1]Sheet1!F200-[1]Sheet1!V200</f>
        <v>1195</v>
      </c>
      <c r="E200" s="84">
        <f>SUM([2]Sheet1!T50:T51)</f>
        <v>171</v>
      </c>
      <c r="F200" s="84">
        <f>SUM([2]Sheet1!U50:U51)</f>
        <v>98</v>
      </c>
      <c r="G200" s="84">
        <f>SUM([2]Sheet1!V50:V51)</f>
        <v>225</v>
      </c>
    </row>
    <row r="201" spans="1:7" x14ac:dyDescent="0.25">
      <c r="A201" s="126"/>
      <c r="B201" s="126"/>
      <c r="C201" s="83" t="s">
        <v>296</v>
      </c>
      <c r="D201" s="84">
        <f>[1]Sheet1!F201-[1]Sheet1!V201</f>
        <v>709</v>
      </c>
      <c r="E201" s="84">
        <f>SUM([3]Sheet1!T50:T51)</f>
        <v>120</v>
      </c>
      <c r="F201" s="84">
        <f>SUM([3]Sheet1!U50:U51)</f>
        <v>97</v>
      </c>
      <c r="G201" s="84">
        <f>SUM([3]Sheet1!V50:V51)</f>
        <v>173</v>
      </c>
    </row>
    <row r="202" spans="1:7" x14ac:dyDescent="0.25">
      <c r="A202" s="126"/>
      <c r="B202" s="126"/>
      <c r="C202" s="83" t="s">
        <v>295</v>
      </c>
      <c r="D202" s="84">
        <f>[1]Sheet1!F202-[1]Sheet1!V202</f>
        <v>1045</v>
      </c>
      <c r="E202" s="84">
        <f>SUM('[4]March, 2014'!T50:T51)</f>
        <v>149</v>
      </c>
      <c r="F202" s="84">
        <f>SUM('[4]March, 2014'!U50:U51)</f>
        <v>76</v>
      </c>
      <c r="G202" s="84">
        <f>SUM('[4]March, 2014'!V50:V51)</f>
        <v>180</v>
      </c>
    </row>
    <row r="203" spans="1:7" x14ac:dyDescent="0.25">
      <c r="A203" s="126"/>
      <c r="B203" s="126"/>
      <c r="C203" s="83" t="s">
        <v>294</v>
      </c>
      <c r="D203" s="84">
        <f>[1]Sheet1!F203-[1]Sheet1!V203</f>
        <v>463</v>
      </c>
      <c r="E203" s="84">
        <f>SUM([5]Sheet1!T50:T51)</f>
        <v>102</v>
      </c>
      <c r="F203" s="84">
        <v>49</v>
      </c>
      <c r="G203" s="84">
        <v>59</v>
      </c>
    </row>
    <row r="204" spans="1:7" x14ac:dyDescent="0.25">
      <c r="A204" s="126"/>
      <c r="B204" s="126"/>
      <c r="C204" s="83" t="s">
        <v>293</v>
      </c>
      <c r="D204" s="84">
        <f>[1]Sheet1!F204-[1]Sheet1!V204</f>
        <v>1300</v>
      </c>
      <c r="E204" s="84">
        <f>SUM([6]Sheet1!T50:T51)</f>
        <v>222</v>
      </c>
      <c r="F204" s="84">
        <v>31</v>
      </c>
      <c r="G204" s="84">
        <v>51</v>
      </c>
    </row>
    <row r="205" spans="1:7" x14ac:dyDescent="0.25">
      <c r="A205" s="126"/>
      <c r="B205" s="126"/>
      <c r="C205" s="83" t="s">
        <v>292</v>
      </c>
      <c r="D205" s="84">
        <f>[1]Sheet1!F205-[1]Sheet1!V205</f>
        <v>241</v>
      </c>
      <c r="E205" s="84">
        <f>SUM([7]Sheet1!T50:T51)</f>
        <v>218</v>
      </c>
      <c r="F205" s="84">
        <f>SUM([7]Sheet1!U50:U51)</f>
        <v>777</v>
      </c>
      <c r="G205" s="84">
        <f>SUM([7]Sheet1!V50:V51)</f>
        <v>865</v>
      </c>
    </row>
    <row r="206" spans="1:7" x14ac:dyDescent="0.25">
      <c r="A206" s="126"/>
      <c r="B206" s="126"/>
      <c r="C206" s="83" t="s">
        <v>291</v>
      </c>
      <c r="D206" s="84">
        <f>[1]Sheet1!F206-[1]Sheet1!V206</f>
        <v>146</v>
      </c>
      <c r="E206" s="83">
        <f>SUM([8]Sheet1!T50:T51)</f>
        <v>264</v>
      </c>
      <c r="F206" s="83">
        <f>SUM([8]Sheet1!U50:U51)</f>
        <v>864</v>
      </c>
      <c r="G206" s="83">
        <f>SUM([8]Sheet1!V50:V51)</f>
        <v>529</v>
      </c>
    </row>
    <row r="207" spans="1:7" x14ac:dyDescent="0.25">
      <c r="A207" s="126"/>
      <c r="B207" s="126"/>
      <c r="C207" s="83" t="s">
        <v>290</v>
      </c>
      <c r="D207" s="84">
        <f>[1]Sheet1!F207-[1]Sheet1!V207</f>
        <v>52</v>
      </c>
      <c r="E207" s="83">
        <f>SUM([9]Sheet1!T50:T51)</f>
        <v>323</v>
      </c>
      <c r="F207" s="83">
        <f>SUM([9]Sheet1!U50:U51)</f>
        <v>610</v>
      </c>
      <c r="G207" s="83">
        <f>SUM([9]Sheet1!V50:V51)</f>
        <v>726</v>
      </c>
    </row>
    <row r="208" spans="1:7" x14ac:dyDescent="0.25">
      <c r="A208" s="126"/>
      <c r="B208" s="126"/>
      <c r="C208" s="83" t="s">
        <v>289</v>
      </c>
      <c r="D208" s="84">
        <f>[1]Sheet1!F208-[1]Sheet1!V208</f>
        <v>1619</v>
      </c>
      <c r="E208" s="83">
        <f>SUM([10]Sheet1!T50:T51)</f>
        <v>573</v>
      </c>
      <c r="F208" s="83">
        <v>73</v>
      </c>
      <c r="G208" s="83">
        <v>173</v>
      </c>
    </row>
    <row r="209" spans="1:7" x14ac:dyDescent="0.25">
      <c r="A209" s="126"/>
      <c r="B209" s="126"/>
      <c r="C209" s="83" t="s">
        <v>288</v>
      </c>
      <c r="D209" s="84">
        <f>[1]Sheet1!F209-[1]Sheet1!V209</f>
        <v>80</v>
      </c>
      <c r="E209" s="83">
        <f>SUM([11]Sheet1!S50:S51)</f>
        <v>425</v>
      </c>
      <c r="F209" s="83">
        <f>SUM([11]Sheet1!T50:T51)</f>
        <v>509</v>
      </c>
      <c r="G209" s="83">
        <f>SUM([11]Sheet1!U50:U51)</f>
        <v>604</v>
      </c>
    </row>
    <row r="210" spans="1:7" x14ac:dyDescent="0.25">
      <c r="A210" s="126"/>
      <c r="B210" s="126"/>
      <c r="C210" s="83" t="s">
        <v>287</v>
      </c>
      <c r="D210" s="84">
        <f>[1]Sheet1!F210-[1]Sheet1!V210</f>
        <v>1591</v>
      </c>
      <c r="E210" s="85">
        <v>35</v>
      </c>
      <c r="F210" s="85">
        <v>49</v>
      </c>
      <c r="G210" s="85">
        <v>91</v>
      </c>
    </row>
    <row r="211" spans="1:7" x14ac:dyDescent="0.25">
      <c r="A211" s="127"/>
      <c r="B211" s="127"/>
      <c r="C211" s="83" t="s">
        <v>286</v>
      </c>
      <c r="D211" s="84">
        <f>[1]Sheet1!F211-[1]Sheet1!V211</f>
        <v>529</v>
      </c>
      <c r="E211" s="86">
        <f>SUM([13]Sheet1!S50:S51)</f>
        <v>413</v>
      </c>
      <c r="F211" s="86">
        <f>SUM([13]Sheet1!T50:T51)</f>
        <v>484</v>
      </c>
      <c r="G211" s="86">
        <f>SUM([13]Sheet1!U50:U51)</f>
        <v>796</v>
      </c>
    </row>
    <row r="212" spans="1:7" x14ac:dyDescent="0.25">
      <c r="A212" s="88"/>
      <c r="B212" s="87" t="s">
        <v>299</v>
      </c>
      <c r="C212" s="84"/>
      <c r="D212" s="84">
        <f>[1]Sheet1!F212-[1]Sheet1!V212</f>
        <v>8970</v>
      </c>
      <c r="E212" s="83">
        <f>SUM(E200:E211)</f>
        <v>3015</v>
      </c>
      <c r="F212" s="83">
        <f>SUM(F200:F211)</f>
        <v>3717</v>
      </c>
      <c r="G212" s="83">
        <f>SUM(G200:G211)</f>
        <v>4472</v>
      </c>
    </row>
    <row r="213" spans="1:7" x14ac:dyDescent="0.25">
      <c r="A213" s="125">
        <v>16</v>
      </c>
      <c r="B213" s="128" t="s">
        <v>269</v>
      </c>
      <c r="C213" s="83" t="s">
        <v>297</v>
      </c>
      <c r="D213" s="84">
        <f>[1]Sheet1!F213-[1]Sheet1!V213</f>
        <v>268</v>
      </c>
      <c r="E213" s="84">
        <f>SUM([2]Sheet1!T53:T54)</f>
        <v>65</v>
      </c>
      <c r="F213" s="84">
        <f>SUM([2]Sheet1!U53:U54)</f>
        <v>16</v>
      </c>
      <c r="G213" s="84">
        <f>SUM([2]Sheet1!V53:V54)</f>
        <v>335</v>
      </c>
    </row>
    <row r="214" spans="1:7" x14ac:dyDescent="0.25">
      <c r="A214" s="126"/>
      <c r="B214" s="128"/>
      <c r="C214" s="83" t="s">
        <v>296</v>
      </c>
      <c r="D214" s="84">
        <f>[1]Sheet1!F214-[1]Sheet1!V214</f>
        <v>346</v>
      </c>
      <c r="E214" s="84">
        <f>SUM([3]Sheet1!T53:T54)</f>
        <v>73</v>
      </c>
      <c r="F214" s="84">
        <f>SUM([3]Sheet1!U53:U54)</f>
        <v>11</v>
      </c>
      <c r="G214" s="84">
        <f>SUM([3]Sheet1!V53:V54)</f>
        <v>290</v>
      </c>
    </row>
    <row r="215" spans="1:7" x14ac:dyDescent="0.25">
      <c r="A215" s="126"/>
      <c r="B215" s="128"/>
      <c r="C215" s="83" t="s">
        <v>295</v>
      </c>
      <c r="D215" s="84">
        <f>[1]Sheet1!F215-[1]Sheet1!V215</f>
        <v>228</v>
      </c>
      <c r="E215" s="84">
        <f>SUM('[4]March, 2014'!T53:T54)</f>
        <v>73</v>
      </c>
      <c r="F215" s="84">
        <f>SUM('[4]March, 2014'!U53:U54)</f>
        <v>15</v>
      </c>
      <c r="G215" s="84">
        <f>SUM('[4]March, 2014'!V53:V54)</f>
        <v>214</v>
      </c>
    </row>
    <row r="216" spans="1:7" x14ac:dyDescent="0.25">
      <c r="A216" s="126"/>
      <c r="B216" s="128"/>
      <c r="C216" s="83" t="s">
        <v>294</v>
      </c>
      <c r="D216" s="84">
        <f>[1]Sheet1!F216-[1]Sheet1!V216</f>
        <v>235</v>
      </c>
      <c r="E216" s="84">
        <f>SUM([5]Sheet1!T53:T54)</f>
        <v>84</v>
      </c>
      <c r="F216" s="84">
        <f>SUM([5]Sheet1!U53:U54)</f>
        <v>6</v>
      </c>
      <c r="G216" s="84">
        <f>SUM([5]Sheet1!V53:V54)</f>
        <v>167</v>
      </c>
    </row>
    <row r="217" spans="1:7" x14ac:dyDescent="0.25">
      <c r="A217" s="126"/>
      <c r="B217" s="128"/>
      <c r="C217" s="83" t="s">
        <v>293</v>
      </c>
      <c r="D217" s="84">
        <f>[1]Sheet1!F217-[1]Sheet1!V217</f>
        <v>226</v>
      </c>
      <c r="E217" s="84">
        <f>SUM([6]Sheet1!T53:T54)</f>
        <v>83</v>
      </c>
      <c r="F217" s="84">
        <f>SUM([6]Sheet1!U53:U54)</f>
        <v>12</v>
      </c>
      <c r="G217" s="84">
        <f>SUM([6]Sheet1!V53:V54)</f>
        <v>200</v>
      </c>
    </row>
    <row r="218" spans="1:7" x14ac:dyDescent="0.25">
      <c r="A218" s="126"/>
      <c r="B218" s="128"/>
      <c r="C218" s="83" t="s">
        <v>292</v>
      </c>
      <c r="D218" s="84">
        <f>[1]Sheet1!F218-[1]Sheet1!V218</f>
        <v>222</v>
      </c>
      <c r="E218" s="84">
        <f>SUM([7]Sheet1!T53:T54)</f>
        <v>84</v>
      </c>
      <c r="F218" s="84">
        <f>SUM([7]Sheet1!U53:U54)</f>
        <v>12</v>
      </c>
      <c r="G218" s="84">
        <f>SUM([7]Sheet1!V53:V54)</f>
        <v>366</v>
      </c>
    </row>
    <row r="219" spans="1:7" x14ac:dyDescent="0.25">
      <c r="A219" s="126"/>
      <c r="B219" s="128"/>
      <c r="C219" s="83" t="s">
        <v>291</v>
      </c>
      <c r="D219" s="84">
        <f>[1]Sheet1!F219-[1]Sheet1!V219</f>
        <v>212</v>
      </c>
      <c r="E219" s="83">
        <f>SUM([8]Sheet1!T53:T54)</f>
        <v>81</v>
      </c>
      <c r="F219" s="83">
        <f>SUM([8]Sheet1!U53:U54)</f>
        <v>13</v>
      </c>
      <c r="G219" s="83">
        <f>SUM([8]Sheet1!V53:V54)</f>
        <v>203</v>
      </c>
    </row>
    <row r="220" spans="1:7" x14ac:dyDescent="0.25">
      <c r="A220" s="126"/>
      <c r="B220" s="128"/>
      <c r="C220" s="83" t="s">
        <v>290</v>
      </c>
      <c r="D220" s="84">
        <f>[1]Sheet1!F220-[1]Sheet1!V220</f>
        <v>221</v>
      </c>
      <c r="E220" s="83">
        <f>SUM([9]Sheet1!T53:T54)</f>
        <v>94</v>
      </c>
      <c r="F220" s="83">
        <f>SUM([9]Sheet1!U53:U54)</f>
        <v>7</v>
      </c>
      <c r="G220" s="83">
        <f>SUM([9]Sheet1!V53:V54)</f>
        <v>171</v>
      </c>
    </row>
    <row r="221" spans="1:7" x14ac:dyDescent="0.25">
      <c r="A221" s="126"/>
      <c r="B221" s="128"/>
      <c r="C221" s="83" t="s">
        <v>289</v>
      </c>
      <c r="D221" s="84">
        <f>[1]Sheet1!F221-[1]Sheet1!V221</f>
        <v>288</v>
      </c>
      <c r="E221" s="83">
        <f>SUM([10]Sheet1!T53:T54)</f>
        <v>36</v>
      </c>
      <c r="F221" s="83">
        <f>SUM([10]Sheet1!U53:U54)</f>
        <v>4</v>
      </c>
      <c r="G221" s="83">
        <f>SUM([10]Sheet1!V53:V54)</f>
        <v>210</v>
      </c>
    </row>
    <row r="222" spans="1:7" x14ac:dyDescent="0.25">
      <c r="A222" s="126"/>
      <c r="B222" s="128"/>
      <c r="C222" s="83" t="s">
        <v>288</v>
      </c>
      <c r="D222" s="84">
        <f>[1]Sheet1!F222-[1]Sheet1!V222</f>
        <v>284</v>
      </c>
      <c r="E222" s="83">
        <f>SUM([11]Sheet1!S53:S54)</f>
        <v>57</v>
      </c>
      <c r="F222" s="83">
        <f>SUM([11]Sheet1!T53:T54)</f>
        <v>3</v>
      </c>
      <c r="G222" s="83">
        <f>SUM([11]Sheet1!U53:U54)</f>
        <v>99</v>
      </c>
    </row>
    <row r="223" spans="1:7" x14ac:dyDescent="0.25">
      <c r="A223" s="126"/>
      <c r="B223" s="128"/>
      <c r="C223" s="83" t="s">
        <v>287</v>
      </c>
      <c r="D223" s="84">
        <f>[1]Sheet1!F223-[1]Sheet1!V223</f>
        <v>334</v>
      </c>
      <c r="E223" s="85">
        <f>SUM([12]Sheet1!S53:S54)</f>
        <v>14</v>
      </c>
      <c r="F223" s="85">
        <f>SUM([12]Sheet1!T53:T54)</f>
        <v>21</v>
      </c>
      <c r="G223" s="85">
        <f>SUM([12]Sheet1!U53:U54)</f>
        <v>230</v>
      </c>
    </row>
    <row r="224" spans="1:7" x14ac:dyDescent="0.25">
      <c r="A224" s="127"/>
      <c r="B224" s="128"/>
      <c r="C224" s="83" t="s">
        <v>286</v>
      </c>
      <c r="D224" s="84">
        <f>[1]Sheet1!F224-[1]Sheet1!V224</f>
        <v>297</v>
      </c>
      <c r="E224" s="86">
        <f>SUM([13]Sheet1!S53:S54)</f>
        <v>51</v>
      </c>
      <c r="F224" s="86">
        <f>SUM([13]Sheet1!T53:T54)</f>
        <v>5</v>
      </c>
      <c r="G224" s="86">
        <f>SUM([13]Sheet1!U53:U54)</f>
        <v>316</v>
      </c>
    </row>
    <row r="225" spans="1:7" x14ac:dyDescent="0.25">
      <c r="A225" s="88"/>
      <c r="B225" s="87" t="s">
        <v>299</v>
      </c>
      <c r="C225" s="84"/>
      <c r="D225" s="84">
        <f>[1]Sheet1!F225-[1]Sheet1!V225</f>
        <v>3161</v>
      </c>
      <c r="E225" s="83">
        <f>SUM(E213:E224)</f>
        <v>795</v>
      </c>
      <c r="F225" s="83">
        <f>SUM(F213:F224)</f>
        <v>125</v>
      </c>
      <c r="G225" s="83">
        <f>SUM(G213:G224)</f>
        <v>2801</v>
      </c>
    </row>
    <row r="226" spans="1:7" x14ac:dyDescent="0.25">
      <c r="A226" s="125">
        <v>17</v>
      </c>
      <c r="B226" s="128" t="s">
        <v>270</v>
      </c>
      <c r="C226" s="83" t="s">
        <v>297</v>
      </c>
      <c r="D226" s="84">
        <f>[1]Sheet1!F226-[1]Sheet1!V226</f>
        <v>1360</v>
      </c>
      <c r="E226" s="84">
        <f>SUM([2]Sheet1!T56:T57)</f>
        <v>527</v>
      </c>
      <c r="F226" s="84">
        <f>SUM([2]Sheet1!U56:U57)</f>
        <v>258</v>
      </c>
      <c r="G226" s="84">
        <f>SUM([2]Sheet1!V56:V57)</f>
        <v>137</v>
      </c>
    </row>
    <row r="227" spans="1:7" x14ac:dyDescent="0.25">
      <c r="A227" s="126"/>
      <c r="B227" s="128"/>
      <c r="C227" s="83" t="s">
        <v>296</v>
      </c>
      <c r="D227" s="84">
        <f>[1]Sheet1!F227-[1]Sheet1!V227</f>
        <v>1717</v>
      </c>
      <c r="E227" s="84">
        <f>SUM([3]Sheet1!T56:T57)</f>
        <v>581</v>
      </c>
      <c r="F227" s="84">
        <f>SUM([3]Sheet1!U56:U57)</f>
        <v>210</v>
      </c>
      <c r="G227" s="84">
        <f>SUM([3]Sheet1!V56:V57)</f>
        <v>130</v>
      </c>
    </row>
    <row r="228" spans="1:7" x14ac:dyDescent="0.25">
      <c r="A228" s="126"/>
      <c r="B228" s="128"/>
      <c r="C228" s="83" t="s">
        <v>295</v>
      </c>
      <c r="D228" s="84">
        <f>[1]Sheet1!F228-[1]Sheet1!V228</f>
        <v>1621</v>
      </c>
      <c r="E228" s="84">
        <f>SUM('[4]March, 2014'!T56:T57)</f>
        <v>548</v>
      </c>
      <c r="F228" s="84">
        <f>SUM('[4]March, 2014'!U56:U57)</f>
        <v>200</v>
      </c>
      <c r="G228" s="84">
        <f>SUM('[4]March, 2014'!V56:V57)</f>
        <v>124</v>
      </c>
    </row>
    <row r="229" spans="1:7" x14ac:dyDescent="0.25">
      <c r="A229" s="126"/>
      <c r="B229" s="128"/>
      <c r="C229" s="83" t="s">
        <v>294</v>
      </c>
      <c r="D229" s="84">
        <f>[1]Sheet1!F229-[1]Sheet1!V229</f>
        <v>1250</v>
      </c>
      <c r="E229" s="84">
        <f>SUM([5]Sheet1!T56:T57)</f>
        <v>41</v>
      </c>
      <c r="F229" s="84">
        <f>SUM([5]Sheet1!U56:U57)</f>
        <v>139</v>
      </c>
      <c r="G229" s="84">
        <f>SUM([5]Sheet1!V56:V57)</f>
        <v>168</v>
      </c>
    </row>
    <row r="230" spans="1:7" x14ac:dyDescent="0.25">
      <c r="A230" s="126"/>
      <c r="B230" s="128"/>
      <c r="C230" s="83" t="s">
        <v>293</v>
      </c>
      <c r="D230" s="84">
        <f>[1]Sheet1!F230-[1]Sheet1!V230</f>
        <v>1735</v>
      </c>
      <c r="E230" s="84">
        <f>SUM([6]Sheet1!T56:T57)</f>
        <v>0</v>
      </c>
      <c r="F230" s="84">
        <f>SUM([6]Sheet1!U56:U57)</f>
        <v>0</v>
      </c>
      <c r="G230" s="84">
        <f>SUM([6]Sheet1!V56:V57)</f>
        <v>0</v>
      </c>
    </row>
    <row r="231" spans="1:7" x14ac:dyDescent="0.25">
      <c r="A231" s="126"/>
      <c r="B231" s="128"/>
      <c r="C231" s="83" t="s">
        <v>292</v>
      </c>
      <c r="D231" s="84">
        <f>[1]Sheet1!F231-[1]Sheet1!V231</f>
        <v>1525</v>
      </c>
      <c r="E231" s="84">
        <f>SUM([7]Sheet1!T56:T57)</f>
        <v>2</v>
      </c>
      <c r="F231" s="84">
        <f>SUM([7]Sheet1!U56:U57)</f>
        <v>92</v>
      </c>
      <c r="G231" s="84">
        <f>SUM([7]Sheet1!V56:V57)</f>
        <v>124</v>
      </c>
    </row>
    <row r="232" spans="1:7" x14ac:dyDescent="0.25">
      <c r="A232" s="126"/>
      <c r="B232" s="128"/>
      <c r="C232" s="83" t="s">
        <v>291</v>
      </c>
      <c r="D232" s="84">
        <f>[1]Sheet1!F232-[1]Sheet1!V232</f>
        <v>1628</v>
      </c>
      <c r="E232" s="83">
        <f>SUM([8]Sheet1!T56:T57)</f>
        <v>2</v>
      </c>
      <c r="F232" s="83">
        <f>SUM([8]Sheet1!U56:U57)</f>
        <v>108</v>
      </c>
      <c r="G232" s="83">
        <f>SUM([8]Sheet1!V56:V57)</f>
        <v>160</v>
      </c>
    </row>
    <row r="233" spans="1:7" x14ac:dyDescent="0.25">
      <c r="A233" s="126"/>
      <c r="B233" s="128"/>
      <c r="C233" s="83" t="s">
        <v>290</v>
      </c>
      <c r="D233" s="84">
        <f>[1]Sheet1!F233-[1]Sheet1!V233</f>
        <v>1414</v>
      </c>
      <c r="E233" s="83">
        <f>SUM([9]Sheet1!U56:U57)</f>
        <v>111</v>
      </c>
      <c r="F233" s="83">
        <f>SUM([9]Sheet1!V56:V57)</f>
        <v>468</v>
      </c>
      <c r="G233" s="83">
        <f>SUM([9]Sheet1!W56:W57)</f>
        <v>7</v>
      </c>
    </row>
    <row r="234" spans="1:7" x14ac:dyDescent="0.25">
      <c r="A234" s="126"/>
      <c r="B234" s="128"/>
      <c r="C234" s="83" t="s">
        <v>289</v>
      </c>
      <c r="D234" s="84">
        <f>[1]Sheet1!F234-[1]Sheet1!V234</f>
        <v>1759</v>
      </c>
      <c r="E234" s="83">
        <f>SUM([10]Sheet1!T56:T57)</f>
        <v>31</v>
      </c>
      <c r="F234" s="83">
        <f>SUM([10]Sheet1!U56:U57)</f>
        <v>126</v>
      </c>
      <c r="G234" s="83">
        <f>SUM([10]Sheet1!V56:V57)</f>
        <v>341</v>
      </c>
    </row>
    <row r="235" spans="1:7" x14ac:dyDescent="0.25">
      <c r="A235" s="126"/>
      <c r="B235" s="128"/>
      <c r="C235" s="83" t="s">
        <v>288</v>
      </c>
      <c r="D235" s="84">
        <f>[1]Sheet1!F235-[1]Sheet1!V235</f>
        <v>1722</v>
      </c>
      <c r="E235" s="83">
        <f>SUM([11]Sheet1!S56:S57)</f>
        <v>15</v>
      </c>
      <c r="F235" s="83">
        <f>SUM([11]Sheet1!T56:T57)</f>
        <v>161</v>
      </c>
      <c r="G235" s="83">
        <f>SUM([11]Sheet1!U56:U57)</f>
        <v>248</v>
      </c>
    </row>
    <row r="236" spans="1:7" x14ac:dyDescent="0.25">
      <c r="A236" s="126"/>
      <c r="B236" s="128"/>
      <c r="C236" s="83" t="s">
        <v>287</v>
      </c>
      <c r="D236" s="84">
        <f>[1]Sheet1!F236-[1]Sheet1!V236</f>
        <v>1717</v>
      </c>
      <c r="E236" s="85">
        <f>SUM([12]Sheet1!S56:S57)</f>
        <v>27</v>
      </c>
      <c r="F236" s="85">
        <f>SUM([12]Sheet1!T56:T57)</f>
        <v>236</v>
      </c>
      <c r="G236" s="85">
        <f>SUM([12]Sheet1!U56:U57)</f>
        <v>317</v>
      </c>
    </row>
    <row r="237" spans="1:7" x14ac:dyDescent="0.25">
      <c r="A237" s="127"/>
      <c r="B237" s="128"/>
      <c r="C237" s="83" t="s">
        <v>286</v>
      </c>
      <c r="D237" s="84">
        <f>[1]Sheet1!F237-[1]Sheet1!V237</f>
        <v>1970</v>
      </c>
      <c r="E237" s="86">
        <f>SUM([13]Sheet1!S56:S57)</f>
        <v>20</v>
      </c>
      <c r="F237" s="86">
        <f>SUM([13]Sheet1!T56:T57)</f>
        <v>230</v>
      </c>
      <c r="G237" s="86">
        <f>SUM([13]Sheet1!U56:U57)</f>
        <v>389</v>
      </c>
    </row>
    <row r="238" spans="1:7" x14ac:dyDescent="0.25">
      <c r="A238" s="88"/>
      <c r="B238" s="87" t="s">
        <v>299</v>
      </c>
      <c r="C238" s="84"/>
      <c r="D238" s="84">
        <f>[1]Sheet1!F238-[1]Sheet1!V238</f>
        <v>19418</v>
      </c>
      <c r="E238" s="83">
        <f>SUM(E226:E237)</f>
        <v>1905</v>
      </c>
      <c r="F238" s="83">
        <f>SUM(F226:F237)</f>
        <v>2228</v>
      </c>
      <c r="G238" s="83">
        <f>SUM(G226:G237)</f>
        <v>2145</v>
      </c>
    </row>
    <row r="239" spans="1:7" x14ac:dyDescent="0.25">
      <c r="A239" s="125">
        <v>18</v>
      </c>
      <c r="B239" s="128" t="s">
        <v>271</v>
      </c>
      <c r="C239" s="83" t="s">
        <v>297</v>
      </c>
      <c r="D239" s="84">
        <f>[1]Sheet1!F239-[1]Sheet1!V239</f>
        <v>2356</v>
      </c>
      <c r="E239" s="84">
        <f>SUM([2]Sheet1!T59:T60)</f>
        <v>114</v>
      </c>
      <c r="F239" s="84">
        <f>SUM([2]Sheet1!U59:U60)</f>
        <v>58</v>
      </c>
      <c r="G239" s="84">
        <f>SUM([2]Sheet1!V59:V60)</f>
        <v>37</v>
      </c>
    </row>
    <row r="240" spans="1:7" x14ac:dyDescent="0.25">
      <c r="A240" s="126"/>
      <c r="B240" s="128"/>
      <c r="C240" s="83" t="s">
        <v>296</v>
      </c>
      <c r="D240" s="84">
        <f>[1]Sheet1!F240-[1]Sheet1!V240</f>
        <v>1779</v>
      </c>
      <c r="E240" s="84">
        <f>SUM([3]Sheet1!T59:T60)</f>
        <v>67</v>
      </c>
      <c r="F240" s="84">
        <f>SUM([3]Sheet1!U59:U60)</f>
        <v>25</v>
      </c>
      <c r="G240" s="84">
        <f>SUM([3]Sheet1!V59:V60)</f>
        <v>20</v>
      </c>
    </row>
    <row r="241" spans="1:7" x14ac:dyDescent="0.25">
      <c r="A241" s="126"/>
      <c r="B241" s="128"/>
      <c r="C241" s="83" t="s">
        <v>295</v>
      </c>
      <c r="D241" s="84">
        <f>[1]Sheet1!F241-[1]Sheet1!V241</f>
        <v>2170</v>
      </c>
      <c r="E241" s="84">
        <f>SUM('[4]March, 2014'!T59:T60)</f>
        <v>97</v>
      </c>
      <c r="F241" s="84">
        <f>SUM('[4]March, 2014'!U59:U60)</f>
        <v>35</v>
      </c>
      <c r="G241" s="84">
        <f>SUM('[4]March, 2014'!V59:V60)</f>
        <v>21</v>
      </c>
    </row>
    <row r="242" spans="1:7" x14ac:dyDescent="0.25">
      <c r="A242" s="126"/>
      <c r="B242" s="128"/>
      <c r="C242" s="83" t="s">
        <v>294</v>
      </c>
      <c r="D242" s="84">
        <f>[1]Sheet1!F242-[1]Sheet1!V242</f>
        <v>1887</v>
      </c>
      <c r="E242" s="84">
        <f>SUM([5]Sheet1!T59:T60)</f>
        <v>0</v>
      </c>
      <c r="F242" s="84">
        <f>SUM([5]Sheet1!U59:U60)</f>
        <v>12</v>
      </c>
      <c r="G242" s="84">
        <f>SUM([5]Sheet1!V59:V60)</f>
        <v>166</v>
      </c>
    </row>
    <row r="243" spans="1:7" x14ac:dyDescent="0.25">
      <c r="A243" s="126"/>
      <c r="B243" s="128"/>
      <c r="C243" s="83" t="s">
        <v>293</v>
      </c>
      <c r="D243" s="84">
        <f>[1]Sheet1!F243-[1]Sheet1!V243</f>
        <v>1780</v>
      </c>
      <c r="E243" s="84">
        <f>SUM([6]Sheet1!T59:T60)</f>
        <v>51</v>
      </c>
      <c r="F243" s="84">
        <f>SUM([6]Sheet1!U59:U60)</f>
        <v>99</v>
      </c>
      <c r="G243" s="84">
        <f>SUM([6]Sheet1!V59:V60)</f>
        <v>183</v>
      </c>
    </row>
    <row r="244" spans="1:7" x14ac:dyDescent="0.25">
      <c r="A244" s="126"/>
      <c r="B244" s="128"/>
      <c r="C244" s="83" t="s">
        <v>292</v>
      </c>
      <c r="D244" s="84">
        <f>[1]Sheet1!F244-[1]Sheet1!V244</f>
        <v>1644</v>
      </c>
      <c r="E244" s="84">
        <f>SUM([7]Sheet1!T59:T60)</f>
        <v>37</v>
      </c>
      <c r="F244" s="84">
        <f>SUM([7]Sheet1!U59:U60)</f>
        <v>50</v>
      </c>
      <c r="G244" s="84">
        <f>SUM([7]Sheet1!V59:V60)</f>
        <v>186</v>
      </c>
    </row>
    <row r="245" spans="1:7" x14ac:dyDescent="0.25">
      <c r="A245" s="126"/>
      <c r="B245" s="128"/>
      <c r="C245" s="83" t="s">
        <v>291</v>
      </c>
      <c r="D245" s="84">
        <f>[1]Sheet1!F245-[1]Sheet1!V245</f>
        <v>1848</v>
      </c>
      <c r="E245" s="83">
        <f>SUM([8]Sheet1!T59:T60)</f>
        <v>45</v>
      </c>
      <c r="F245" s="83">
        <f>SUM([8]Sheet1!U59:U60)</f>
        <v>84</v>
      </c>
      <c r="G245" s="83">
        <f>SUM([8]Sheet1!V59:V60)</f>
        <v>199</v>
      </c>
    </row>
    <row r="246" spans="1:7" x14ac:dyDescent="0.25">
      <c r="A246" s="126"/>
      <c r="B246" s="128"/>
      <c r="C246" s="83" t="s">
        <v>290</v>
      </c>
      <c r="D246" s="84">
        <f>[1]Sheet1!F246-[1]Sheet1!V246</f>
        <v>2194</v>
      </c>
      <c r="E246" s="83">
        <f>SUM([9]Sheet1!T59:T60)</f>
        <v>18</v>
      </c>
      <c r="F246" s="83">
        <f>SUM([9]Sheet1!U59:U60)</f>
        <v>57</v>
      </c>
      <c r="G246" s="83">
        <f>SUM([9]Sheet1!V59:V60)</f>
        <v>146</v>
      </c>
    </row>
    <row r="247" spans="1:7" x14ac:dyDescent="0.25">
      <c r="A247" s="126"/>
      <c r="B247" s="128"/>
      <c r="C247" s="83" t="s">
        <v>289</v>
      </c>
      <c r="D247" s="84">
        <f>[1]Sheet1!F247-[1]Sheet1!V247</f>
        <v>2369</v>
      </c>
      <c r="E247" s="83">
        <f>SUM([10]Sheet1!T59:T60)</f>
        <v>20</v>
      </c>
      <c r="F247" s="83">
        <f>SUM([10]Sheet1!U59:U60)</f>
        <v>98</v>
      </c>
      <c r="G247" s="83">
        <f>SUM([10]Sheet1!V59:V60)</f>
        <v>127</v>
      </c>
    </row>
    <row r="248" spans="1:7" x14ac:dyDescent="0.25">
      <c r="A248" s="126"/>
      <c r="B248" s="128"/>
      <c r="C248" s="83" t="s">
        <v>288</v>
      </c>
      <c r="D248" s="84">
        <f>[1]Sheet1!F248-[1]Sheet1!V248</f>
        <v>2258</v>
      </c>
      <c r="E248" s="83">
        <f>SUM([11]Sheet1!S59:S60)</f>
        <v>19</v>
      </c>
      <c r="F248" s="83">
        <f>SUM([11]Sheet1!T59:T60)</f>
        <v>47</v>
      </c>
      <c r="G248" s="83">
        <f>SUM([11]Sheet1!U59:U60)</f>
        <v>84</v>
      </c>
    </row>
    <row r="249" spans="1:7" x14ac:dyDescent="0.25">
      <c r="A249" s="126"/>
      <c r="B249" s="128"/>
      <c r="C249" s="83" t="s">
        <v>287</v>
      </c>
      <c r="D249" s="84">
        <f>[1]Sheet1!F249-[1]Sheet1!V249</f>
        <v>2242</v>
      </c>
      <c r="E249" s="85">
        <f>SUM([12]Sheet1!S59:S60)</f>
        <v>17</v>
      </c>
      <c r="F249" s="85">
        <f>SUM([12]Sheet1!T59:T60)</f>
        <v>95</v>
      </c>
      <c r="G249" s="85">
        <f>SUM([12]Sheet1!U59:U60)</f>
        <v>134</v>
      </c>
    </row>
    <row r="250" spans="1:7" x14ac:dyDescent="0.25">
      <c r="A250" s="127"/>
      <c r="B250" s="128"/>
      <c r="C250" s="83" t="s">
        <v>286</v>
      </c>
      <c r="D250" s="84">
        <f>[1]Sheet1!F250-[1]Sheet1!V250</f>
        <v>2410</v>
      </c>
      <c r="E250" s="86">
        <f>SUM([13]Sheet1!S59:S60)</f>
        <v>53</v>
      </c>
      <c r="F250" s="86">
        <f>SUM([13]Sheet1!T59:T60)</f>
        <v>101</v>
      </c>
      <c r="G250" s="86">
        <f>SUM([13]Sheet1!U59:U60)</f>
        <v>110</v>
      </c>
    </row>
    <row r="251" spans="1:7" x14ac:dyDescent="0.25">
      <c r="A251" s="88"/>
      <c r="B251" s="87" t="s">
        <v>299</v>
      </c>
      <c r="C251" s="84"/>
      <c r="D251" s="84">
        <f>[1]Sheet1!F251-[1]Sheet1!V251</f>
        <v>24937</v>
      </c>
      <c r="E251" s="83">
        <f>SUM(E239:E250)</f>
        <v>538</v>
      </c>
      <c r="F251" s="83">
        <f>SUM(F239:F250)</f>
        <v>761</v>
      </c>
      <c r="G251" s="83">
        <f>SUM(G239:G250)</f>
        <v>1413</v>
      </c>
    </row>
    <row r="252" spans="1:7" x14ac:dyDescent="0.25">
      <c r="A252" s="125">
        <v>19</v>
      </c>
      <c r="B252" s="128" t="s">
        <v>272</v>
      </c>
      <c r="C252" s="83" t="s">
        <v>297</v>
      </c>
      <c r="D252" s="84">
        <f>[1]Sheet1!F252-[1]Sheet1!V252</f>
        <v>825</v>
      </c>
      <c r="E252" s="84">
        <f>SUM([2]Sheet1!T62:T63)</f>
        <v>421</v>
      </c>
      <c r="F252" s="84">
        <f>SUM([2]Sheet1!U62:U63)</f>
        <v>516</v>
      </c>
      <c r="G252" s="84">
        <f>SUM([2]Sheet1!V62:V63)</f>
        <v>381</v>
      </c>
    </row>
    <row r="253" spans="1:7" x14ac:dyDescent="0.25">
      <c r="A253" s="126"/>
      <c r="B253" s="128"/>
      <c r="C253" s="83" t="s">
        <v>296</v>
      </c>
      <c r="D253" s="84">
        <f>[1]Sheet1!F253-[1]Sheet1!V253</f>
        <v>691</v>
      </c>
      <c r="E253" s="84">
        <f>SUM([3]Sheet1!T62:T63)</f>
        <v>345</v>
      </c>
      <c r="F253" s="84">
        <f>SUM([3]Sheet1!U62:U63)</f>
        <v>406</v>
      </c>
      <c r="G253" s="84">
        <f>SUM([3]Sheet1!V62:V63)</f>
        <v>379</v>
      </c>
    </row>
    <row r="254" spans="1:7" x14ac:dyDescent="0.25">
      <c r="A254" s="126"/>
      <c r="B254" s="128"/>
      <c r="C254" s="83" t="s">
        <v>295</v>
      </c>
      <c r="D254" s="84">
        <f>[1]Sheet1!F254-[1]Sheet1!V254</f>
        <v>588</v>
      </c>
      <c r="E254" s="84">
        <f>SUM('[4]March, 2014'!T62:T63)</f>
        <v>421</v>
      </c>
      <c r="F254" s="84">
        <f>SUM('[4]March, 2014'!U62:U63)</f>
        <v>373</v>
      </c>
      <c r="G254" s="84">
        <f>SUM('[4]March, 2014'!V62:V63)</f>
        <v>357</v>
      </c>
    </row>
    <row r="255" spans="1:7" x14ac:dyDescent="0.25">
      <c r="A255" s="126"/>
      <c r="B255" s="128"/>
      <c r="C255" s="83" t="s">
        <v>294</v>
      </c>
      <c r="D255" s="84">
        <f>[1]Sheet1!F255-[1]Sheet1!V255</f>
        <v>404</v>
      </c>
      <c r="E255" s="84">
        <f>SUM([5]Sheet1!T62:T63)</f>
        <v>314</v>
      </c>
      <c r="F255" s="84">
        <f>SUM([5]Sheet1!U62:U63)</f>
        <v>415</v>
      </c>
      <c r="G255" s="84">
        <f>SUM([5]Sheet1!V62:V63)</f>
        <v>254</v>
      </c>
    </row>
    <row r="256" spans="1:7" x14ac:dyDescent="0.25">
      <c r="A256" s="126"/>
      <c r="B256" s="128"/>
      <c r="C256" s="83" t="s">
        <v>293</v>
      </c>
      <c r="D256" s="84">
        <f>[1]Sheet1!F256-[1]Sheet1!V256</f>
        <v>483</v>
      </c>
      <c r="E256" s="84">
        <f>SUM([6]Sheet1!T62:T63)</f>
        <v>288</v>
      </c>
      <c r="F256" s="84">
        <f>SUM([6]Sheet1!U62:U63)</f>
        <v>435</v>
      </c>
      <c r="G256" s="84">
        <f>SUM([6]Sheet1!V62:V63)</f>
        <v>296</v>
      </c>
    </row>
    <row r="257" spans="1:7" x14ac:dyDescent="0.25">
      <c r="A257" s="126"/>
      <c r="B257" s="128"/>
      <c r="C257" s="83" t="s">
        <v>292</v>
      </c>
      <c r="D257" s="84">
        <f>[1]Sheet1!F257-[1]Sheet1!V257</f>
        <v>428</v>
      </c>
      <c r="E257" s="84">
        <f>SUM([7]Sheet1!T62:T63)</f>
        <v>279</v>
      </c>
      <c r="F257" s="84">
        <f>SUM([7]Sheet1!U62:U63)</f>
        <v>416</v>
      </c>
      <c r="G257" s="84">
        <f>SUM([7]Sheet1!V62:V63)</f>
        <v>402</v>
      </c>
    </row>
    <row r="258" spans="1:7" x14ac:dyDescent="0.25">
      <c r="A258" s="126"/>
      <c r="B258" s="128"/>
      <c r="C258" s="83" t="s">
        <v>291</v>
      </c>
      <c r="D258" s="84">
        <f>[1]Sheet1!F258-[1]Sheet1!V258</f>
        <v>479</v>
      </c>
      <c r="E258" s="83">
        <f>SUM([8]Sheet1!T62:T63)</f>
        <v>333</v>
      </c>
      <c r="F258" s="83">
        <f>SUM([8]Sheet1!U62:U63)</f>
        <v>332</v>
      </c>
      <c r="G258" s="83">
        <f>SUM([8]Sheet1!V62:V63)</f>
        <v>317</v>
      </c>
    </row>
    <row r="259" spans="1:7" x14ac:dyDescent="0.25">
      <c r="A259" s="126"/>
      <c r="B259" s="128"/>
      <c r="C259" s="83" t="s">
        <v>290</v>
      </c>
      <c r="D259" s="84">
        <f>[1]Sheet1!F259-[1]Sheet1!V259</f>
        <v>684</v>
      </c>
      <c r="E259" s="83">
        <f>SUM([9]Sheet1!T62:T63)</f>
        <v>389</v>
      </c>
      <c r="F259" s="83">
        <f>SUM([9]Sheet1!U62:U63)</f>
        <v>325</v>
      </c>
      <c r="G259" s="83">
        <f>SUM([9]Sheet1!V62:V63)</f>
        <v>303</v>
      </c>
    </row>
    <row r="260" spans="1:7" x14ac:dyDescent="0.25">
      <c r="A260" s="126"/>
      <c r="B260" s="128"/>
      <c r="C260" s="83" t="s">
        <v>289</v>
      </c>
      <c r="D260" s="84">
        <f>[1]Sheet1!F260-[1]Sheet1!V260</f>
        <v>818</v>
      </c>
      <c r="E260" s="84">
        <f>SUM([10]Sheet1!T62+[10]Sheet1!T63)</f>
        <v>228</v>
      </c>
      <c r="F260" s="84">
        <f>SUM([10]Sheet1!U62+[10]Sheet1!U63)</f>
        <v>420</v>
      </c>
      <c r="G260" s="84">
        <f>SUM([10]Sheet1!V62+[10]Sheet1!V63)</f>
        <v>523</v>
      </c>
    </row>
    <row r="261" spans="1:7" x14ac:dyDescent="0.25">
      <c r="A261" s="126"/>
      <c r="B261" s="128"/>
      <c r="C261" s="83" t="s">
        <v>288</v>
      </c>
      <c r="D261" s="84">
        <f>[1]Sheet1!F261-[1]Sheet1!V261</f>
        <v>908</v>
      </c>
      <c r="E261" s="84">
        <f>SUM([11]Sheet1!S62+[11]Sheet1!S63)</f>
        <v>206</v>
      </c>
      <c r="F261" s="84">
        <f>SUM([11]Sheet1!T62+[11]Sheet1!T63)</f>
        <v>320</v>
      </c>
      <c r="G261" s="84">
        <f>SUM([11]Sheet1!U62+[11]Sheet1!U63)</f>
        <v>329</v>
      </c>
    </row>
    <row r="262" spans="1:7" x14ac:dyDescent="0.25">
      <c r="A262" s="126"/>
      <c r="B262" s="128"/>
      <c r="C262" s="83" t="s">
        <v>287</v>
      </c>
      <c r="D262" s="84">
        <f>[1]Sheet1!F262-[1]Sheet1!V262</f>
        <v>939</v>
      </c>
      <c r="E262" s="85">
        <f>SUM([12]Sheet1!S62+[12]Sheet1!S63)</f>
        <v>262</v>
      </c>
      <c r="F262" s="85">
        <f>SUM([12]Sheet1!T62+[12]Sheet1!T63)</f>
        <v>463</v>
      </c>
      <c r="G262" s="85">
        <f>SUM([12]Sheet1!U62+[12]Sheet1!U63)</f>
        <v>443</v>
      </c>
    </row>
    <row r="263" spans="1:7" x14ac:dyDescent="0.25">
      <c r="A263" s="127"/>
      <c r="B263" s="128"/>
      <c r="C263" s="83" t="s">
        <v>286</v>
      </c>
      <c r="D263" s="84">
        <f>[1]Sheet1!F263-[1]Sheet1!V263</f>
        <v>811</v>
      </c>
      <c r="E263" s="86">
        <f>SUM([13]Sheet1!S62+[13]Sheet1!S63)</f>
        <v>391</v>
      </c>
      <c r="F263" s="86">
        <f>SUM([13]Sheet1!T62+[13]Sheet1!T63)</f>
        <v>539</v>
      </c>
      <c r="G263" s="86">
        <f>SUM([13]Sheet1!U62+[13]Sheet1!U63)</f>
        <v>398</v>
      </c>
    </row>
    <row r="264" spans="1:7" x14ac:dyDescent="0.25">
      <c r="A264" s="88"/>
      <c r="B264" s="87" t="s">
        <v>299</v>
      </c>
      <c r="C264" s="84"/>
      <c r="D264" s="84">
        <f>[1]Sheet1!F264-[1]Sheet1!V264</f>
        <v>8058</v>
      </c>
      <c r="E264" s="83">
        <f>SUM(E252:E263)</f>
        <v>3877</v>
      </c>
      <c r="F264" s="83">
        <f>SUM(F252:F263)</f>
        <v>4960</v>
      </c>
      <c r="G264" s="83">
        <f>SUM(G252:G263)</f>
        <v>4382</v>
      </c>
    </row>
    <row r="265" spans="1:7" x14ac:dyDescent="0.25">
      <c r="A265" s="125">
        <v>20</v>
      </c>
      <c r="B265" s="128" t="s">
        <v>273</v>
      </c>
      <c r="C265" s="83" t="s">
        <v>297</v>
      </c>
      <c r="D265" s="84">
        <f>[1]Sheet1!F265-[1]Sheet1!V265</f>
        <v>1600</v>
      </c>
      <c r="E265" s="84">
        <f>SUM([2]Sheet1!T65:T66)</f>
        <v>113</v>
      </c>
      <c r="F265" s="84">
        <f>SUM([2]Sheet1!U65:U66)</f>
        <v>123</v>
      </c>
      <c r="G265" s="84">
        <f>SUM([2]Sheet1!V65:V66)</f>
        <v>284</v>
      </c>
    </row>
    <row r="266" spans="1:7" x14ac:dyDescent="0.25">
      <c r="A266" s="126"/>
      <c r="B266" s="128"/>
      <c r="C266" s="83" t="s">
        <v>296</v>
      </c>
      <c r="D266" s="84">
        <f>[1]Sheet1!F266-[1]Sheet1!V266</f>
        <v>1255</v>
      </c>
      <c r="E266" s="84">
        <f>SUM([3]Sheet1!T65:T66)</f>
        <v>58</v>
      </c>
      <c r="F266" s="84">
        <f>SUM([3]Sheet1!U65:U66)</f>
        <v>127</v>
      </c>
      <c r="G266" s="84">
        <f>SUM([3]Sheet1!V65:V66)</f>
        <v>223</v>
      </c>
    </row>
    <row r="267" spans="1:7" x14ac:dyDescent="0.25">
      <c r="A267" s="126"/>
      <c r="B267" s="128"/>
      <c r="C267" s="83" t="s">
        <v>295</v>
      </c>
      <c r="D267" s="84">
        <f>[1]Sheet1!F267-[1]Sheet1!V267</f>
        <v>1539</v>
      </c>
      <c r="E267" s="84">
        <f>SUM('[4]March, 2014'!T65:T66)</f>
        <v>88</v>
      </c>
      <c r="F267" s="84">
        <f>SUM('[4]March, 2014'!U65:U66)</f>
        <v>77</v>
      </c>
      <c r="G267" s="84">
        <f>SUM('[4]March, 2014'!V65:V66)</f>
        <v>324</v>
      </c>
    </row>
    <row r="268" spans="1:7" x14ac:dyDescent="0.25">
      <c r="A268" s="126"/>
      <c r="B268" s="128"/>
      <c r="C268" s="83" t="s">
        <v>294</v>
      </c>
      <c r="D268" s="84">
        <f>[1]Sheet1!F268-[1]Sheet1!V268</f>
        <v>1259</v>
      </c>
      <c r="E268" s="84">
        <f>SUM([5]Sheet1!T65:T66)</f>
        <v>129</v>
      </c>
      <c r="F268" s="84">
        <f>SUM([5]Sheet1!U65:U66)</f>
        <v>64</v>
      </c>
      <c r="G268" s="84">
        <f>SUM([5]Sheet1!V65:V66)</f>
        <v>169</v>
      </c>
    </row>
    <row r="269" spans="1:7" x14ac:dyDescent="0.25">
      <c r="A269" s="126"/>
      <c r="B269" s="128"/>
      <c r="C269" s="83" t="s">
        <v>293</v>
      </c>
      <c r="D269" s="84">
        <f>[1]Sheet1!F269-[1]Sheet1!V269</f>
        <v>1265</v>
      </c>
      <c r="E269" s="84">
        <f>SUM([6]Sheet1!T65:T66)</f>
        <v>159</v>
      </c>
      <c r="F269" s="84">
        <f>SUM([6]Sheet1!U65:U66)</f>
        <v>103</v>
      </c>
      <c r="G269" s="84">
        <f>SUM([6]Sheet1!V65:V66)</f>
        <v>289</v>
      </c>
    </row>
    <row r="270" spans="1:7" x14ac:dyDescent="0.25">
      <c r="A270" s="126"/>
      <c r="B270" s="128"/>
      <c r="C270" s="83" t="s">
        <v>292</v>
      </c>
      <c r="D270" s="84">
        <f>[1]Sheet1!F270-[1]Sheet1!V270</f>
        <v>1295</v>
      </c>
      <c r="E270" s="84">
        <f>SUM([7]Sheet1!T65:T66)</f>
        <v>131</v>
      </c>
      <c r="F270" s="84">
        <f>SUM([7]Sheet1!U65:U66)</f>
        <v>104</v>
      </c>
      <c r="G270" s="84">
        <f>SUM([7]Sheet1!V65:V66)</f>
        <v>291</v>
      </c>
    </row>
    <row r="271" spans="1:7" x14ac:dyDescent="0.25">
      <c r="A271" s="126"/>
      <c r="B271" s="128"/>
      <c r="C271" s="83" t="s">
        <v>291</v>
      </c>
      <c r="D271" s="84">
        <f>[1]Sheet1!F271-[1]Sheet1!V271</f>
        <v>1205</v>
      </c>
      <c r="E271" s="83">
        <f>SUM([8]Sheet1!T65:T66)</f>
        <v>134</v>
      </c>
      <c r="F271" s="83">
        <f>SUM([8]Sheet1!U65:U66)</f>
        <v>71</v>
      </c>
      <c r="G271" s="83">
        <f>SUM([8]Sheet1!V65:V66)</f>
        <v>275</v>
      </c>
    </row>
    <row r="272" spans="1:7" x14ac:dyDescent="0.25">
      <c r="A272" s="126"/>
      <c r="B272" s="128"/>
      <c r="C272" s="83" t="s">
        <v>290</v>
      </c>
      <c r="D272" s="84">
        <f>[1]Sheet1!F272-[1]Sheet1!V272</f>
        <v>1495</v>
      </c>
      <c r="E272" s="83">
        <f>SUM([9]Sheet1!T65:T66)</f>
        <v>116</v>
      </c>
      <c r="F272" s="83">
        <f>SUM([9]Sheet1!U65:U66)</f>
        <v>58</v>
      </c>
      <c r="G272" s="83">
        <f>SUM([9]Sheet1!V65:V66)</f>
        <v>213</v>
      </c>
    </row>
    <row r="273" spans="1:7" x14ac:dyDescent="0.25">
      <c r="A273" s="126"/>
      <c r="B273" s="128"/>
      <c r="C273" s="83" t="s">
        <v>289</v>
      </c>
      <c r="D273" s="84">
        <f>[1]Sheet1!F273-[1]Sheet1!V273</f>
        <v>1688</v>
      </c>
      <c r="E273" s="83">
        <f>SUM([10]Sheet1!T65:T66)</f>
        <v>98</v>
      </c>
      <c r="F273" s="83">
        <f>SUM([10]Sheet1!U65:U66)</f>
        <v>69</v>
      </c>
      <c r="G273" s="83">
        <f>SUM([10]Sheet1!V65:V66)</f>
        <v>320</v>
      </c>
    </row>
    <row r="274" spans="1:7" x14ac:dyDescent="0.25">
      <c r="A274" s="126"/>
      <c r="B274" s="128"/>
      <c r="C274" s="83" t="s">
        <v>288</v>
      </c>
      <c r="D274" s="84">
        <f>[1]Sheet1!F274-[1]Sheet1!V274</f>
        <v>1617</v>
      </c>
      <c r="E274" s="83">
        <f>SUM([11]Sheet1!S65:S66)</f>
        <v>113</v>
      </c>
      <c r="F274" s="83">
        <f>SUM([11]Sheet1!T65:T66)</f>
        <v>73</v>
      </c>
      <c r="G274" s="83">
        <f>SUM([11]Sheet1!U65:U66)</f>
        <v>249</v>
      </c>
    </row>
    <row r="275" spans="1:7" x14ac:dyDescent="0.25">
      <c r="A275" s="126"/>
      <c r="B275" s="128"/>
      <c r="C275" s="83" t="s">
        <v>287</v>
      </c>
      <c r="D275" s="84">
        <f>[1]Sheet1!F275-[1]Sheet1!V275</f>
        <v>1477</v>
      </c>
      <c r="E275" s="85">
        <f>SUM([12]Sheet1!S65:S66)</f>
        <v>131</v>
      </c>
      <c r="F275" s="85">
        <f>SUM([12]Sheet1!T65:T66)</f>
        <v>89</v>
      </c>
      <c r="G275" s="85">
        <f>SUM([12]Sheet1!U65:U66)</f>
        <v>280</v>
      </c>
    </row>
    <row r="276" spans="1:7" x14ac:dyDescent="0.25">
      <c r="A276" s="127"/>
      <c r="B276" s="128"/>
      <c r="C276" s="83" t="s">
        <v>286</v>
      </c>
      <c r="D276" s="84">
        <f>[1]Sheet1!F276-[1]Sheet1!V276</f>
        <v>1848</v>
      </c>
      <c r="E276" s="86">
        <f>SUM([13]Sheet1!S65:S66)</f>
        <v>99</v>
      </c>
      <c r="F276" s="86">
        <f>SUM([13]Sheet1!T65:T66)</f>
        <v>86</v>
      </c>
      <c r="G276" s="86">
        <f>SUM([13]Sheet1!U65:U66)</f>
        <v>403</v>
      </c>
    </row>
    <row r="277" spans="1:7" x14ac:dyDescent="0.25">
      <c r="A277" s="88"/>
      <c r="B277" s="87" t="s">
        <v>299</v>
      </c>
      <c r="C277" s="84"/>
      <c r="D277" s="84">
        <f>[1]Sheet1!F277-[1]Sheet1!V277</f>
        <v>17543</v>
      </c>
      <c r="E277" s="83">
        <f>SUM(E265:E276)</f>
        <v>1369</v>
      </c>
      <c r="F277" s="83">
        <f>SUM(F265:F276)</f>
        <v>1044</v>
      </c>
      <c r="G277" s="83">
        <f>SUM(G265:G276)</f>
        <v>3320</v>
      </c>
    </row>
    <row r="278" spans="1:7" x14ac:dyDescent="0.25">
      <c r="A278" s="125">
        <v>21</v>
      </c>
      <c r="B278" s="128" t="s">
        <v>274</v>
      </c>
      <c r="C278" s="83" t="s">
        <v>297</v>
      </c>
      <c r="D278" s="84">
        <f>[1]Sheet1!F278-[1]Sheet1!V278</f>
        <v>1872</v>
      </c>
      <c r="E278" s="84">
        <f>SUM([2]Sheet1!T68:T69)</f>
        <v>108</v>
      </c>
      <c r="F278" s="84">
        <f>SUM([2]Sheet1!U68:U69)</f>
        <v>119</v>
      </c>
      <c r="G278" s="84">
        <f>SUM([2]Sheet1!V68:V69)</f>
        <v>284</v>
      </c>
    </row>
    <row r="279" spans="1:7" x14ac:dyDescent="0.25">
      <c r="A279" s="126"/>
      <c r="B279" s="128"/>
      <c r="C279" s="83" t="s">
        <v>296</v>
      </c>
      <c r="D279" s="84">
        <f>[1]Sheet1!F279-[1]Sheet1!V279</f>
        <v>1234</v>
      </c>
      <c r="E279" s="84">
        <f>SUM([3]Sheet1!T68:T69)</f>
        <v>341</v>
      </c>
      <c r="F279" s="84">
        <f>SUM([3]Sheet1!U68:U69)</f>
        <v>152</v>
      </c>
      <c r="G279" s="84">
        <f>SUM([3]Sheet1!V68:V69)</f>
        <v>99</v>
      </c>
    </row>
    <row r="280" spans="1:7" x14ac:dyDescent="0.25">
      <c r="A280" s="126"/>
      <c r="B280" s="128"/>
      <c r="C280" s="83" t="s">
        <v>295</v>
      </c>
      <c r="D280" s="84">
        <f>[1]Sheet1!F280-[1]Sheet1!V280</f>
        <v>1484</v>
      </c>
      <c r="E280" s="84">
        <f>SUM('[4]March, 2014'!T68:T69)</f>
        <v>500</v>
      </c>
      <c r="F280" s="84">
        <f>SUM('[4]March, 2014'!U68:U69)</f>
        <v>181</v>
      </c>
      <c r="G280" s="84">
        <f>SUM('[4]March, 2014'!V68:V69)</f>
        <v>113</v>
      </c>
    </row>
    <row r="281" spans="1:7" x14ac:dyDescent="0.25">
      <c r="A281" s="126"/>
      <c r="B281" s="128"/>
      <c r="C281" s="83" t="s">
        <v>294</v>
      </c>
      <c r="D281" s="84">
        <f>[1]Sheet1!F281-[1]Sheet1!V281</f>
        <v>1013</v>
      </c>
      <c r="E281" s="84">
        <f>SUM([5]Sheet1!T68:T69)</f>
        <v>37</v>
      </c>
      <c r="F281" s="84">
        <f>SUM([5]Sheet1!U68:U69)</f>
        <v>18</v>
      </c>
      <c r="G281" s="84">
        <f>SUM([5]Sheet1!V68:V69)</f>
        <v>175</v>
      </c>
    </row>
    <row r="282" spans="1:7" x14ac:dyDescent="0.25">
      <c r="A282" s="126"/>
      <c r="B282" s="128"/>
      <c r="C282" s="83" t="s">
        <v>293</v>
      </c>
      <c r="D282" s="84">
        <f>[1]Sheet1!F282-[1]Sheet1!V282</f>
        <v>1110</v>
      </c>
      <c r="E282" s="84">
        <f>SUM([6]Sheet1!T68:T69)</f>
        <v>24</v>
      </c>
      <c r="F282" s="84">
        <f>SUM([6]Sheet1!U68:U69)</f>
        <v>40</v>
      </c>
      <c r="G282" s="84">
        <f>SUM([6]Sheet1!V68:V69)</f>
        <v>343</v>
      </c>
    </row>
    <row r="283" spans="1:7" x14ac:dyDescent="0.25">
      <c r="A283" s="126"/>
      <c r="B283" s="128"/>
      <c r="C283" s="83" t="s">
        <v>292</v>
      </c>
      <c r="D283" s="84">
        <f>[1]Sheet1!F283-[1]Sheet1!V283</f>
        <v>819</v>
      </c>
      <c r="E283" s="84">
        <f>SUM([7]Sheet1!T68:T69)</f>
        <v>1075</v>
      </c>
      <c r="F283" s="84">
        <f>SUM([7]Sheet1!U68:U69)</f>
        <v>62</v>
      </c>
      <c r="G283" s="84">
        <f>SUM([7]Sheet1!V68:V69)</f>
        <v>250</v>
      </c>
    </row>
    <row r="284" spans="1:7" x14ac:dyDescent="0.25">
      <c r="A284" s="126"/>
      <c r="B284" s="128"/>
      <c r="C284" s="83" t="s">
        <v>291</v>
      </c>
      <c r="D284" s="84">
        <f>[1]Sheet1!F284-[1]Sheet1!V284</f>
        <v>1230</v>
      </c>
      <c r="E284" s="83">
        <f>SUM([8]Sheet1!T68:T69)</f>
        <v>22</v>
      </c>
      <c r="F284" s="83">
        <f>SUM([8]Sheet1!U68:U69)</f>
        <v>71</v>
      </c>
      <c r="G284" s="83">
        <f>SUM([8]Sheet1!V68:V69)</f>
        <v>219</v>
      </c>
    </row>
    <row r="285" spans="1:7" x14ac:dyDescent="0.25">
      <c r="A285" s="126"/>
      <c r="B285" s="128"/>
      <c r="C285" s="83" t="s">
        <v>290</v>
      </c>
      <c r="D285" s="84">
        <f>[1]Sheet1!F285-[1]Sheet1!V285</f>
        <v>1233</v>
      </c>
      <c r="E285" s="83">
        <f>SUM([9]Sheet1!T68:T69)</f>
        <v>49</v>
      </c>
      <c r="F285" s="83">
        <f>SUM([9]Sheet1!U68:U69)</f>
        <v>64</v>
      </c>
      <c r="G285" s="83">
        <f>SUM([9]Sheet1!V68:V69)</f>
        <v>141</v>
      </c>
    </row>
    <row r="286" spans="1:7" x14ac:dyDescent="0.25">
      <c r="A286" s="126"/>
      <c r="B286" s="128"/>
      <c r="C286" s="83" t="s">
        <v>289</v>
      </c>
      <c r="D286" s="84">
        <f>[1]Sheet1!F286-[1]Sheet1!V286</f>
        <v>1849</v>
      </c>
      <c r="E286" s="83">
        <f>SUM([10]Sheet1!T68:T69)</f>
        <v>31</v>
      </c>
      <c r="F286" s="83">
        <f>SUM([10]Sheet1!U68:U69)</f>
        <v>17</v>
      </c>
      <c r="G286" s="83">
        <f>SUM([10]Sheet1!V68:V69)</f>
        <v>286</v>
      </c>
    </row>
    <row r="287" spans="1:7" x14ac:dyDescent="0.25">
      <c r="A287" s="126"/>
      <c r="B287" s="128"/>
      <c r="C287" s="83" t="s">
        <v>288</v>
      </c>
      <c r="D287" s="84">
        <f>[1]Sheet1!F287-[1]Sheet1!V287</f>
        <v>1518</v>
      </c>
      <c r="E287" s="83">
        <f>SUM([11]Sheet1!S68:S69)</f>
        <v>29</v>
      </c>
      <c r="F287" s="83">
        <f>SUM([11]Sheet1!T68:T69)</f>
        <v>5</v>
      </c>
      <c r="G287" s="83">
        <f>SUM([11]Sheet1!U68:U69)</f>
        <v>183</v>
      </c>
    </row>
    <row r="288" spans="1:7" x14ac:dyDescent="0.25">
      <c r="A288" s="126"/>
      <c r="B288" s="128"/>
      <c r="C288" s="83" t="s">
        <v>287</v>
      </c>
      <c r="D288" s="84">
        <f>[1]Sheet1!F288-[1]Sheet1!V288</f>
        <v>1752</v>
      </c>
      <c r="E288" s="85">
        <f>SUM([12]Sheet1!S68:S69)</f>
        <v>17</v>
      </c>
      <c r="F288" s="85">
        <f>SUM([12]Sheet1!T68:T69)</f>
        <v>18</v>
      </c>
      <c r="G288" s="85">
        <f>SUM([12]Sheet1!U68:U69)</f>
        <v>258</v>
      </c>
    </row>
    <row r="289" spans="1:7" x14ac:dyDescent="0.25">
      <c r="A289" s="127"/>
      <c r="B289" s="128"/>
      <c r="C289" s="83" t="s">
        <v>286</v>
      </c>
      <c r="D289" s="84">
        <f>[1]Sheet1!F289-[1]Sheet1!V289</f>
        <v>1572</v>
      </c>
      <c r="E289" s="86">
        <f>SUM([13]Sheet1!S68:S69)</f>
        <v>40</v>
      </c>
      <c r="F289" s="86">
        <f>SUM([13]Sheet1!T68:T69)</f>
        <v>14</v>
      </c>
      <c r="G289" s="86">
        <f>SUM([13]Sheet1!U68:U69)</f>
        <v>421</v>
      </c>
    </row>
    <row r="290" spans="1:7" x14ac:dyDescent="0.25">
      <c r="A290" s="88"/>
      <c r="B290" s="87" t="s">
        <v>299</v>
      </c>
      <c r="C290" s="84"/>
      <c r="D290" s="84">
        <f>[1]Sheet1!F290-[1]Sheet1!V290</f>
        <v>16686</v>
      </c>
      <c r="E290" s="83">
        <f>SUM(E278:E289)</f>
        <v>2273</v>
      </c>
      <c r="F290" s="83">
        <f>SUM(F278:F289)</f>
        <v>761</v>
      </c>
      <c r="G290" s="83">
        <f>SUM(G278:G289)</f>
        <v>2772</v>
      </c>
    </row>
    <row r="291" spans="1:7" x14ac:dyDescent="0.25">
      <c r="A291" s="125">
        <v>22</v>
      </c>
      <c r="B291" s="128" t="s">
        <v>275</v>
      </c>
      <c r="C291" s="83" t="s">
        <v>297</v>
      </c>
      <c r="D291" s="84">
        <f>[1]Sheet1!F291-[1]Sheet1!V291</f>
        <v>5342</v>
      </c>
      <c r="E291" s="84">
        <f>SUM([2]Sheet1!T71:T72)</f>
        <v>86</v>
      </c>
      <c r="F291" s="84">
        <f>SUM([2]Sheet1!U71:U72)</f>
        <v>43</v>
      </c>
      <c r="G291" s="84">
        <f>SUM([2]Sheet1!V71:V72)</f>
        <v>321</v>
      </c>
    </row>
    <row r="292" spans="1:7" x14ac:dyDescent="0.25">
      <c r="A292" s="126"/>
      <c r="B292" s="128"/>
      <c r="C292" s="83" t="s">
        <v>296</v>
      </c>
      <c r="D292" s="84">
        <f>[1]Sheet1!F292-[1]Sheet1!V292</f>
        <v>4235</v>
      </c>
      <c r="E292" s="84">
        <f>SUM([3]Sheet1!T71:T72)</f>
        <v>845</v>
      </c>
      <c r="F292" s="84">
        <f>SUM([3]Sheet1!U71:U72)</f>
        <v>26</v>
      </c>
      <c r="G292" s="84">
        <f>SUM([3]Sheet1!V71:V72)</f>
        <v>252</v>
      </c>
    </row>
    <row r="293" spans="1:7" x14ac:dyDescent="0.25">
      <c r="A293" s="126"/>
      <c r="B293" s="128"/>
      <c r="C293" s="83" t="s">
        <v>295</v>
      </c>
      <c r="D293" s="84">
        <f>[1]Sheet1!F293-[1]Sheet1!V293</f>
        <v>3941</v>
      </c>
      <c r="E293" s="84">
        <f>SUM('[4]March, 2014'!T71:T72)</f>
        <v>1323</v>
      </c>
      <c r="F293" s="84">
        <f>SUM('[4]March, 2014'!U71:U72)</f>
        <v>483</v>
      </c>
      <c r="G293" s="84">
        <f>SUM('[4]March, 2014'!V71:V72)</f>
        <v>301</v>
      </c>
    </row>
    <row r="294" spans="1:7" x14ac:dyDescent="0.25">
      <c r="A294" s="126"/>
      <c r="B294" s="128"/>
      <c r="C294" s="83" t="s">
        <v>294</v>
      </c>
      <c r="D294" s="84">
        <f>[1]Sheet1!F294-[1]Sheet1!V294</f>
        <v>3654</v>
      </c>
      <c r="E294" s="84">
        <f>SUM([5]Sheet1!T71:T72)</f>
        <v>987</v>
      </c>
      <c r="F294" s="84">
        <f>SUM([5]Sheet1!U71:U72)</f>
        <v>181</v>
      </c>
      <c r="G294" s="84">
        <f>SUM([5]Sheet1!V71:V72)</f>
        <v>205</v>
      </c>
    </row>
    <row r="295" spans="1:7" x14ac:dyDescent="0.25">
      <c r="A295" s="126"/>
      <c r="B295" s="128"/>
      <c r="C295" s="83" t="s">
        <v>293</v>
      </c>
      <c r="D295" s="84">
        <f>[1]Sheet1!F295-[1]Sheet1!V295</f>
        <v>3742</v>
      </c>
      <c r="E295" s="90">
        <f>SUM([6]Sheet1!T71:T72)</f>
        <v>1033</v>
      </c>
      <c r="F295" s="90">
        <f>SUM([6]Sheet1!U71:U72)</f>
        <v>353</v>
      </c>
      <c r="G295" s="90">
        <f>SUM([6]Sheet1!V71:V72)</f>
        <v>302</v>
      </c>
    </row>
    <row r="296" spans="1:7" x14ac:dyDescent="0.25">
      <c r="A296" s="126"/>
      <c r="B296" s="128"/>
      <c r="C296" s="83" t="s">
        <v>292</v>
      </c>
      <c r="D296" s="84">
        <f>[1]Sheet1!F296-[1]Sheet1!V296</f>
        <v>3365</v>
      </c>
      <c r="E296" s="90">
        <f>SUM([7]Sheet1!T71:T72)</f>
        <v>572</v>
      </c>
      <c r="F296" s="90">
        <f>SUM([7]Sheet1!U71:U72)</f>
        <v>358</v>
      </c>
      <c r="G296" s="90">
        <f>SUM([7]Sheet1!V71:V72)</f>
        <v>328</v>
      </c>
    </row>
    <row r="297" spans="1:7" x14ac:dyDescent="0.25">
      <c r="A297" s="126"/>
      <c r="B297" s="128"/>
      <c r="C297" s="83" t="s">
        <v>291</v>
      </c>
      <c r="D297" s="84">
        <f>[1]Sheet1!F297-[1]Sheet1!V297</f>
        <v>3419</v>
      </c>
      <c r="E297" s="91">
        <f>SUM([8]Sheet1!T71:T72)</f>
        <v>544</v>
      </c>
      <c r="F297" s="91">
        <f>SUM([8]Sheet1!U71:U72)</f>
        <v>207</v>
      </c>
      <c r="G297" s="91">
        <f>SUM([8]Sheet1!V71:V72)</f>
        <v>393</v>
      </c>
    </row>
    <row r="298" spans="1:7" x14ac:dyDescent="0.25">
      <c r="A298" s="126"/>
      <c r="B298" s="128"/>
      <c r="C298" s="83" t="s">
        <v>290</v>
      </c>
      <c r="D298" s="84">
        <f>[1]Sheet1!F298-[1]Sheet1!V298</f>
        <v>4269</v>
      </c>
      <c r="E298" s="91">
        <f>SUM([9]Sheet1!T71:T72)</f>
        <v>848</v>
      </c>
      <c r="F298" s="91">
        <f>SUM([9]Sheet1!U71:U72)</f>
        <v>182</v>
      </c>
      <c r="G298" s="91">
        <f>SUM([9]Sheet1!V71:V72)</f>
        <v>374</v>
      </c>
    </row>
    <row r="299" spans="1:7" x14ac:dyDescent="0.25">
      <c r="A299" s="126"/>
      <c r="B299" s="128"/>
      <c r="C299" s="83" t="s">
        <v>289</v>
      </c>
      <c r="D299" s="84">
        <f>[1]Sheet1!F299-[1]Sheet1!V299</f>
        <v>4748</v>
      </c>
      <c r="E299" s="91">
        <f>SUM([10]Sheet1!T71:T72)</f>
        <v>767</v>
      </c>
      <c r="F299" s="91">
        <f>SUM([10]Sheet1!U71:U72)</f>
        <v>234</v>
      </c>
      <c r="G299" s="91">
        <f>SUM([10]Sheet1!V71:V72)</f>
        <v>491</v>
      </c>
    </row>
    <row r="300" spans="1:7" x14ac:dyDescent="0.25">
      <c r="A300" s="126"/>
      <c r="B300" s="128"/>
      <c r="C300" s="83" t="s">
        <v>288</v>
      </c>
      <c r="D300" s="84">
        <f>[1]Sheet1!F300-[1]Sheet1!V300</f>
        <v>4579</v>
      </c>
      <c r="E300" s="91">
        <f>SUM([11]Sheet1!S71:S72)</f>
        <v>953</v>
      </c>
      <c r="F300" s="91">
        <f>SUM([11]Sheet1!T71:T72)</f>
        <v>153</v>
      </c>
      <c r="G300" s="91">
        <f>SUM([11]Sheet1!U71:U72)</f>
        <v>358</v>
      </c>
    </row>
    <row r="301" spans="1:7" x14ac:dyDescent="0.25">
      <c r="A301" s="126"/>
      <c r="B301" s="128"/>
      <c r="C301" s="83" t="s">
        <v>287</v>
      </c>
      <c r="D301" s="84">
        <f>[1]Sheet1!F301-[1]Sheet1!V301</f>
        <v>5034</v>
      </c>
      <c r="E301" s="92">
        <f>SUM([12]Sheet1!S71:S72)</f>
        <v>810</v>
      </c>
      <c r="F301" s="92">
        <f>SUM([12]Sheet1!T71:T72)</f>
        <v>339</v>
      </c>
      <c r="G301" s="92">
        <f>SUM([12]Sheet1!U71:U72)</f>
        <v>724</v>
      </c>
    </row>
    <row r="302" spans="1:7" x14ac:dyDescent="0.25">
      <c r="A302" s="127"/>
      <c r="B302" s="128"/>
      <c r="C302" s="83" t="s">
        <v>286</v>
      </c>
      <c r="D302" s="84">
        <f>[1]Sheet1!F302-[1]Sheet1!V302</f>
        <v>5260</v>
      </c>
      <c r="E302" s="86">
        <f>SUM([13]Sheet1!S71:S72)</f>
        <v>853</v>
      </c>
      <c r="F302" s="86">
        <f>SUM([13]Sheet1!T71:T72)</f>
        <v>725</v>
      </c>
      <c r="G302" s="86">
        <f>SUM([13]Sheet1!U71:U72)</f>
        <v>911</v>
      </c>
    </row>
    <row r="303" spans="1:7" x14ac:dyDescent="0.25">
      <c r="A303" s="88"/>
      <c r="B303" s="87" t="s">
        <v>299</v>
      </c>
      <c r="C303" s="84"/>
      <c r="D303" s="84">
        <f>[1]Sheet1!F303-[1]Sheet1!V303</f>
        <v>51588</v>
      </c>
      <c r="E303" s="83">
        <f>SUM(E291:E302)</f>
        <v>9621</v>
      </c>
      <c r="F303" s="83">
        <f>SUM(F291:F302)</f>
        <v>3284</v>
      </c>
      <c r="G303" s="83">
        <f>SUM(G291:G302)</f>
        <v>4960</v>
      </c>
    </row>
    <row r="304" spans="1:7" x14ac:dyDescent="0.25">
      <c r="A304" s="125">
        <v>23</v>
      </c>
      <c r="B304" s="128" t="s">
        <v>276</v>
      </c>
      <c r="C304" s="83" t="s">
        <v>297</v>
      </c>
      <c r="D304" s="84">
        <f>[1]Sheet1!F304-[1]Sheet1!V304</f>
        <v>973</v>
      </c>
      <c r="E304" s="84">
        <f>SUM([2]Sheet1!T74:T75)</f>
        <v>234</v>
      </c>
      <c r="F304" s="84">
        <f>SUM([2]Sheet1!U74:U75)</f>
        <v>1112</v>
      </c>
      <c r="G304" s="84">
        <f>SUM([2]Sheet1!V74:V75)</f>
        <v>758</v>
      </c>
    </row>
    <row r="305" spans="1:7" x14ac:dyDescent="0.25">
      <c r="A305" s="126"/>
      <c r="B305" s="128"/>
      <c r="C305" s="83" t="s">
        <v>296</v>
      </c>
      <c r="D305" s="84">
        <f>[1]Sheet1!F305-[1]Sheet1!V305</f>
        <v>781</v>
      </c>
      <c r="E305" s="84">
        <f>SUM([3]Sheet1!T74:T75)</f>
        <v>274</v>
      </c>
      <c r="F305" s="84">
        <f>SUM([3]Sheet1!U74:U75)</f>
        <v>822</v>
      </c>
      <c r="G305" s="84">
        <f>SUM([3]Sheet1!V74:V75)</f>
        <v>504</v>
      </c>
    </row>
    <row r="306" spans="1:7" x14ac:dyDescent="0.25">
      <c r="A306" s="126"/>
      <c r="B306" s="128"/>
      <c r="C306" s="83" t="s">
        <v>295</v>
      </c>
      <c r="D306" s="84">
        <f>[1]Sheet1!F306-[1]Sheet1!V306</f>
        <v>1022</v>
      </c>
      <c r="E306" s="84">
        <f>SUM('[4]March, 2014'!T74:T75)</f>
        <v>263</v>
      </c>
      <c r="F306" s="84">
        <f>SUM('[4]March, 2014'!U74:U75)</f>
        <v>571</v>
      </c>
      <c r="G306" s="84">
        <f>SUM('[4]March, 2014'!V74:V75)</f>
        <v>447</v>
      </c>
    </row>
    <row r="307" spans="1:7" x14ac:dyDescent="0.25">
      <c r="A307" s="126"/>
      <c r="B307" s="128"/>
      <c r="C307" s="83" t="s">
        <v>294</v>
      </c>
      <c r="D307" s="84">
        <f>[1]Sheet1!F307-[1]Sheet1!V307</f>
        <v>1111</v>
      </c>
      <c r="E307" s="84">
        <f>SUM([5]Sheet1!T74:T75)</f>
        <v>107</v>
      </c>
      <c r="F307" s="84">
        <f>SUM([5]Sheet1!U74:U75)</f>
        <v>388</v>
      </c>
      <c r="G307" s="84">
        <f>SUM([5]Sheet1!V74:V75)</f>
        <v>336</v>
      </c>
    </row>
    <row r="308" spans="1:7" x14ac:dyDescent="0.25">
      <c r="A308" s="126"/>
      <c r="B308" s="128"/>
      <c r="C308" s="83" t="s">
        <v>293</v>
      </c>
      <c r="D308" s="84">
        <f>[1]Sheet1!F308-[1]Sheet1!V308</f>
        <v>1183</v>
      </c>
      <c r="E308" s="84">
        <f>SUM([6]Sheet1!T74:T75)</f>
        <v>406</v>
      </c>
      <c r="F308" s="84">
        <f>SUM([6]Sheet1!U74:U75)</f>
        <v>568</v>
      </c>
      <c r="G308" s="84">
        <f>SUM([6]Sheet1!V74:V75)</f>
        <v>28</v>
      </c>
    </row>
    <row r="309" spans="1:7" x14ac:dyDescent="0.25">
      <c r="A309" s="126"/>
      <c r="B309" s="128"/>
      <c r="C309" s="83" t="s">
        <v>292</v>
      </c>
      <c r="D309" s="84">
        <f>[1]Sheet1!F309-[1]Sheet1!V309</f>
        <v>1162</v>
      </c>
      <c r="E309" s="84">
        <f>SUM([7]Sheet1!T74:T75)</f>
        <v>285</v>
      </c>
      <c r="F309" s="84">
        <f>SUM([7]Sheet1!U74:U75)</f>
        <v>362</v>
      </c>
      <c r="G309" s="84">
        <f>SUM([7]Sheet1!V74:V75)</f>
        <v>14</v>
      </c>
    </row>
    <row r="310" spans="1:7" x14ac:dyDescent="0.25">
      <c r="A310" s="126"/>
      <c r="B310" s="128"/>
      <c r="C310" s="83" t="s">
        <v>291</v>
      </c>
      <c r="D310" s="84">
        <f>[1]Sheet1!F310-[1]Sheet1!V310</f>
        <v>1248</v>
      </c>
      <c r="E310" s="83">
        <f>SUM([8]Sheet1!T74:T75)</f>
        <v>95</v>
      </c>
      <c r="F310" s="83">
        <f>SUM([8]Sheet1!U74:U75)</f>
        <v>461</v>
      </c>
      <c r="G310" s="83">
        <f>SUM([8]Sheet1!V74:V75)</f>
        <v>425</v>
      </c>
    </row>
    <row r="311" spans="1:7" x14ac:dyDescent="0.25">
      <c r="A311" s="126"/>
      <c r="B311" s="128"/>
      <c r="C311" s="83" t="s">
        <v>290</v>
      </c>
      <c r="D311" s="84">
        <f>[1]Sheet1!F311-[1]Sheet1!V311</f>
        <v>1207</v>
      </c>
      <c r="E311" s="83">
        <f>SUM([9]Sheet1!T74:T75)</f>
        <v>154</v>
      </c>
      <c r="F311" s="83">
        <f>SUM([9]Sheet1!U74:U75)</f>
        <v>435</v>
      </c>
      <c r="G311" s="83">
        <f>SUM([9]Sheet1!V74:V75)</f>
        <v>327</v>
      </c>
    </row>
    <row r="312" spans="1:7" x14ac:dyDescent="0.25">
      <c r="A312" s="126"/>
      <c r="B312" s="128"/>
      <c r="C312" s="83" t="s">
        <v>289</v>
      </c>
      <c r="D312" s="84">
        <f>[1]Sheet1!F312-[1]Sheet1!V312</f>
        <v>1404</v>
      </c>
      <c r="E312" s="83">
        <f>SUM([10]Sheet1!T74:T75)</f>
        <v>195</v>
      </c>
      <c r="F312" s="83">
        <f>SUM([10]Sheet1!U74:U75)</f>
        <v>634</v>
      </c>
      <c r="G312" s="83">
        <f>SUM([10]Sheet1!V74:V75)</f>
        <v>671</v>
      </c>
    </row>
    <row r="313" spans="1:7" x14ac:dyDescent="0.25">
      <c r="A313" s="126"/>
      <c r="B313" s="128"/>
      <c r="C313" s="83" t="s">
        <v>288</v>
      </c>
      <c r="D313" s="84">
        <f>[1]Sheet1!F313-[1]Sheet1!V313</f>
        <v>1307</v>
      </c>
      <c r="E313" s="83">
        <f>SUM([11]Sheet1!S74:S75)</f>
        <v>268</v>
      </c>
      <c r="F313" s="83">
        <f>SUM([11]Sheet1!T74:T75)</f>
        <v>454</v>
      </c>
      <c r="G313" s="83">
        <f>SUM([11]Sheet1!U74:U75)</f>
        <v>615</v>
      </c>
    </row>
    <row r="314" spans="1:7" x14ac:dyDescent="0.25">
      <c r="A314" s="126"/>
      <c r="B314" s="128"/>
      <c r="C314" s="83" t="s">
        <v>287</v>
      </c>
      <c r="D314" s="84">
        <f>[1]Sheet1!F314-[1]Sheet1!V314</f>
        <v>1482</v>
      </c>
      <c r="E314" s="85">
        <f>SUM([12]Sheet1!S74:S75)</f>
        <v>192</v>
      </c>
      <c r="F314" s="85">
        <f>SUM([12]Sheet1!T74:T75)</f>
        <v>603</v>
      </c>
      <c r="G314" s="85">
        <f>SUM([12]Sheet1!U74:U75)</f>
        <v>1002</v>
      </c>
    </row>
    <row r="315" spans="1:7" x14ac:dyDescent="0.25">
      <c r="A315" s="127"/>
      <c r="B315" s="128"/>
      <c r="C315" s="83" t="s">
        <v>286</v>
      </c>
      <c r="D315" s="84">
        <f>[1]Sheet1!F315-[1]Sheet1!V315</f>
        <v>1399</v>
      </c>
      <c r="E315" s="86">
        <f>SUM([13]Sheet1!S74:S75)</f>
        <v>392</v>
      </c>
      <c r="F315" s="86">
        <f>SUM([13]Sheet1!T74:T75)</f>
        <v>480</v>
      </c>
      <c r="G315" s="86">
        <f>SUM([13]Sheet1!U74:U75)</f>
        <v>1119</v>
      </c>
    </row>
    <row r="316" spans="1:7" x14ac:dyDescent="0.25">
      <c r="A316" s="88"/>
      <c r="B316" s="87" t="s">
        <v>299</v>
      </c>
      <c r="C316" s="84"/>
      <c r="D316" s="84">
        <f>[1]Sheet1!F316-[1]Sheet1!V316</f>
        <v>14279</v>
      </c>
      <c r="E316" s="83">
        <f>SUM(E304:E315)</f>
        <v>2865</v>
      </c>
      <c r="F316" s="83">
        <f>SUM(F304:F315)</f>
        <v>6890</v>
      </c>
      <c r="G316" s="83">
        <f>SUM(G304:G315)</f>
        <v>6246</v>
      </c>
    </row>
    <row r="317" spans="1:7" x14ac:dyDescent="0.25">
      <c r="A317" s="125">
        <v>25</v>
      </c>
      <c r="B317" s="128" t="s">
        <v>277</v>
      </c>
      <c r="C317" s="83" t="s">
        <v>297</v>
      </c>
      <c r="D317" s="84">
        <f>[1]Sheet1!F317-[1]Sheet1!V317</f>
        <v>678</v>
      </c>
      <c r="E317" s="84">
        <v>1257</v>
      </c>
      <c r="F317" s="84">
        <v>1370</v>
      </c>
      <c r="G317" s="84">
        <v>1365</v>
      </c>
    </row>
    <row r="318" spans="1:7" x14ac:dyDescent="0.25">
      <c r="A318" s="126"/>
      <c r="B318" s="128"/>
      <c r="C318" s="83" t="s">
        <v>296</v>
      </c>
      <c r="D318" s="84">
        <f>[1]Sheet1!F318-[1]Sheet1!V318</f>
        <v>1964</v>
      </c>
      <c r="E318" s="84">
        <f>SUM([3]Sheet1!T77:T78)</f>
        <v>474</v>
      </c>
      <c r="F318" s="84">
        <f>SUM([3]Sheet1!U77:U78)</f>
        <v>183</v>
      </c>
      <c r="G318" s="84">
        <f>SUM([3]Sheet1!V77:V78)</f>
        <v>118</v>
      </c>
    </row>
    <row r="319" spans="1:7" x14ac:dyDescent="0.25">
      <c r="A319" s="126"/>
      <c r="B319" s="128"/>
      <c r="C319" s="83" t="s">
        <v>295</v>
      </c>
      <c r="D319" s="84">
        <f>[1]Sheet1!F319-[1]Sheet1!V319</f>
        <v>1870</v>
      </c>
      <c r="E319" s="84">
        <f>SUM('[4]March, 2014'!T77:T78)</f>
        <v>631</v>
      </c>
      <c r="F319" s="84">
        <f>SUM('[4]March, 2014'!U77:U78)</f>
        <v>229</v>
      </c>
      <c r="G319" s="84">
        <f>SUM('[4]March, 2014'!V77:V78)</f>
        <v>143</v>
      </c>
    </row>
    <row r="320" spans="1:7" x14ac:dyDescent="0.25">
      <c r="A320" s="126"/>
      <c r="B320" s="128"/>
      <c r="C320" s="83" t="s">
        <v>294</v>
      </c>
      <c r="D320" s="84">
        <f>[1]Sheet1!F320-[1]Sheet1!V320</f>
        <v>1488</v>
      </c>
      <c r="E320" s="84">
        <f>SUM([5]Sheet1!T77:T78)</f>
        <v>498</v>
      </c>
      <c r="F320" s="84">
        <f>SUM([5]Sheet1!U77:U78)</f>
        <v>180</v>
      </c>
      <c r="G320" s="84">
        <f>SUM([5]Sheet1!V77:V78)</f>
        <v>98</v>
      </c>
    </row>
    <row r="321" spans="1:7" x14ac:dyDescent="0.25">
      <c r="A321" s="126"/>
      <c r="B321" s="128"/>
      <c r="C321" s="83" t="s">
        <v>293</v>
      </c>
      <c r="D321" s="84">
        <f>[1]Sheet1!F321-[1]Sheet1!V321</f>
        <v>1428</v>
      </c>
      <c r="E321" s="84">
        <f>SUM([6]Sheet1!T77:T78)</f>
        <v>436</v>
      </c>
      <c r="F321" s="84">
        <f>SUM([6]Sheet1!U77:U78)</f>
        <v>165</v>
      </c>
      <c r="G321" s="84">
        <f>SUM([6]Sheet1!V77:V78)</f>
        <v>116</v>
      </c>
    </row>
    <row r="322" spans="1:7" x14ac:dyDescent="0.25">
      <c r="A322" s="126"/>
      <c r="B322" s="128"/>
      <c r="C322" s="83" t="s">
        <v>292</v>
      </c>
      <c r="D322" s="84">
        <f>[1]Sheet1!F322-[1]Sheet1!V322</f>
        <v>1469</v>
      </c>
      <c r="E322" s="84">
        <f>SUM([7]Sheet1!T77:T78)</f>
        <v>599</v>
      </c>
      <c r="F322" s="84">
        <f>SUM([7]Sheet1!U77:U78)</f>
        <v>213</v>
      </c>
      <c r="G322" s="84">
        <f>SUM([7]Sheet1!V77:V78)</f>
        <v>125</v>
      </c>
    </row>
    <row r="323" spans="1:7" x14ac:dyDescent="0.25">
      <c r="A323" s="126"/>
      <c r="B323" s="128"/>
      <c r="C323" s="83" t="s">
        <v>291</v>
      </c>
      <c r="D323" s="84">
        <f>[1]Sheet1!F323-[1]Sheet1!V323</f>
        <v>3723</v>
      </c>
      <c r="E323" s="83">
        <f>SUM([8]Sheet1!T77:T78)</f>
        <v>1029</v>
      </c>
      <c r="F323" s="83">
        <f>SUM([8]Sheet1!U77:U78)</f>
        <v>214</v>
      </c>
      <c r="G323" s="83">
        <f>SUM([8]Sheet1!V77:V78)</f>
        <v>287</v>
      </c>
    </row>
    <row r="324" spans="1:7" x14ac:dyDescent="0.25">
      <c r="A324" s="126"/>
      <c r="B324" s="128"/>
      <c r="C324" s="83" t="s">
        <v>290</v>
      </c>
      <c r="D324" s="84">
        <f>[1]Sheet1!F324-[1]Sheet1!V324</f>
        <v>4875</v>
      </c>
      <c r="E324" s="83">
        <f>SUM([9]Sheet1!T77:T78)</f>
        <v>734</v>
      </c>
      <c r="F324" s="83">
        <f>SUM([9]Sheet1!U77:U78)</f>
        <v>329</v>
      </c>
      <c r="G324" s="83">
        <f>SUM([9]Sheet1!V77:V78)</f>
        <v>315</v>
      </c>
    </row>
    <row r="325" spans="1:7" x14ac:dyDescent="0.25">
      <c r="A325" s="126"/>
      <c r="B325" s="128"/>
      <c r="C325" s="83" t="s">
        <v>289</v>
      </c>
      <c r="D325" s="84">
        <f>[1]Sheet1!F325-[1]Sheet1!V325</f>
        <v>2032</v>
      </c>
      <c r="E325" s="83">
        <f>SUM([10]Sheet1!T77:T78)</f>
        <v>703</v>
      </c>
      <c r="F325" s="83">
        <f>SUM([10]Sheet1!U77:U78)</f>
        <v>1125</v>
      </c>
      <c r="G325" s="83">
        <f>SUM([10]Sheet1!V77:V78)</f>
        <v>150</v>
      </c>
    </row>
    <row r="326" spans="1:7" x14ac:dyDescent="0.25">
      <c r="A326" s="126"/>
      <c r="B326" s="128"/>
      <c r="C326" s="83" t="s">
        <v>288</v>
      </c>
      <c r="D326" s="84">
        <f>[1]Sheet1!F326-[1]Sheet1!V326</f>
        <v>2117</v>
      </c>
      <c r="E326" s="83">
        <f>SUM([11]Sheet1!S77:S78)</f>
        <v>417</v>
      </c>
      <c r="F326" s="83">
        <f>SUM([11]Sheet1!T77:T78)</f>
        <v>625</v>
      </c>
      <c r="G326" s="83">
        <f>SUM([11]Sheet1!U77:U78)</f>
        <v>180</v>
      </c>
    </row>
    <row r="327" spans="1:7" x14ac:dyDescent="0.25">
      <c r="A327" s="126"/>
      <c r="B327" s="128"/>
      <c r="C327" s="83" t="s">
        <v>287</v>
      </c>
      <c r="D327" s="84">
        <f>[1]Sheet1!F327-[1]Sheet1!V327</f>
        <v>2749</v>
      </c>
      <c r="E327" s="85">
        <f>SUM([12]Sheet1!S77:S78)</f>
        <v>496</v>
      </c>
      <c r="F327" s="85">
        <f>SUM([12]Sheet1!T77:T78)</f>
        <v>920</v>
      </c>
      <c r="G327" s="85">
        <f>SUM([12]Sheet1!U77:U78)</f>
        <v>194</v>
      </c>
    </row>
    <row r="328" spans="1:7" x14ac:dyDescent="0.25">
      <c r="A328" s="127"/>
      <c r="B328" s="128"/>
      <c r="C328" s="83" t="s">
        <v>286</v>
      </c>
      <c r="D328" s="84">
        <f>[1]Sheet1!F328-[1]Sheet1!V328</f>
        <v>2679</v>
      </c>
      <c r="E328" s="86">
        <f>SUM([13]Sheet1!S77:S78)</f>
        <v>632</v>
      </c>
      <c r="F328" s="86">
        <f>SUM([13]Sheet1!T77:T78)</f>
        <v>618</v>
      </c>
      <c r="G328" s="86">
        <f>SUM([13]Sheet1!U77:U78)</f>
        <v>226</v>
      </c>
    </row>
    <row r="329" spans="1:7" x14ac:dyDescent="0.25">
      <c r="A329" s="88"/>
      <c r="B329" s="87" t="s">
        <v>299</v>
      </c>
      <c r="C329" s="84"/>
      <c r="D329" s="84">
        <f>[1]Sheet1!F329-[1]Sheet1!V329</f>
        <v>27072</v>
      </c>
      <c r="E329" s="83">
        <f>SUM(E317:E328)</f>
        <v>7906</v>
      </c>
      <c r="F329" s="83">
        <f>SUM(F317:F328)</f>
        <v>6171</v>
      </c>
      <c r="G329" s="83">
        <f>SUM(G317:G328)</f>
        <v>3317</v>
      </c>
    </row>
    <row r="330" spans="1:7" x14ac:dyDescent="0.25">
      <c r="A330" s="125">
        <v>26</v>
      </c>
      <c r="B330" s="128" t="s">
        <v>278</v>
      </c>
      <c r="C330" s="83" t="s">
        <v>297</v>
      </c>
      <c r="D330" s="84">
        <f>[1]Sheet1!F330-[1]Sheet1!V330</f>
        <v>2237</v>
      </c>
      <c r="E330" s="84">
        <f>SUM([2]Sheet1!T80:T81)</f>
        <v>418</v>
      </c>
      <c r="F330" s="84">
        <f>SUM([2]Sheet1!U80:U81)</f>
        <v>133</v>
      </c>
      <c r="G330" s="84">
        <f>SUM([2]Sheet1!V80:V81)</f>
        <v>863</v>
      </c>
    </row>
    <row r="331" spans="1:7" x14ac:dyDescent="0.25">
      <c r="A331" s="126"/>
      <c r="B331" s="128"/>
      <c r="C331" s="83" t="s">
        <v>296</v>
      </c>
      <c r="D331" s="84">
        <f>[1]Sheet1!F331-[1]Sheet1!V331</f>
        <v>1771</v>
      </c>
      <c r="E331" s="84">
        <f>SUM([3]Sheet1!T80:T81)</f>
        <v>439</v>
      </c>
      <c r="F331" s="84">
        <f>SUM([3]Sheet1!U80:U81)</f>
        <v>481</v>
      </c>
      <c r="G331" s="84">
        <f>SUM([3]Sheet1!V80:V81)</f>
        <v>927</v>
      </c>
    </row>
    <row r="332" spans="1:7" x14ac:dyDescent="0.25">
      <c r="A332" s="126"/>
      <c r="B332" s="128"/>
      <c r="C332" s="83" t="s">
        <v>295</v>
      </c>
      <c r="D332" s="84">
        <f>[1]Sheet1!F332-[1]Sheet1!V332</f>
        <v>2560</v>
      </c>
      <c r="E332" s="84">
        <f>SUM('[4]March, 2014'!T80:T81)</f>
        <v>445</v>
      </c>
      <c r="F332" s="84">
        <f>SUM('[4]March, 2014'!U80:U81)</f>
        <v>111</v>
      </c>
      <c r="G332" s="84">
        <f>SUM('[4]March, 2014'!V80:V81)</f>
        <v>971</v>
      </c>
    </row>
    <row r="333" spans="1:7" x14ac:dyDescent="0.25">
      <c r="A333" s="126"/>
      <c r="B333" s="128"/>
      <c r="C333" s="83" t="s">
        <v>294</v>
      </c>
      <c r="D333" s="84">
        <f>[1]Sheet1!F333-[1]Sheet1!V333</f>
        <v>2100</v>
      </c>
      <c r="E333" s="84">
        <f>SUM([5]Sheet1!T80:T81)</f>
        <v>314</v>
      </c>
      <c r="F333" s="84">
        <f>SUM([5]Sheet1!U80:U81)</f>
        <v>63</v>
      </c>
      <c r="G333" s="84">
        <f>SUM([5]Sheet1!V80:V81)</f>
        <v>706</v>
      </c>
    </row>
    <row r="334" spans="1:7" x14ac:dyDescent="0.25">
      <c r="A334" s="126"/>
      <c r="B334" s="128"/>
      <c r="C334" s="83" t="s">
        <v>293</v>
      </c>
      <c r="D334" s="84">
        <f>[1]Sheet1!F334-[1]Sheet1!V334</f>
        <v>2199</v>
      </c>
      <c r="E334" s="84">
        <f>SUM([6]Sheet1!T80:T81)</f>
        <v>393</v>
      </c>
      <c r="F334" s="84">
        <f>SUM([6]Sheet1!U80:U81)</f>
        <v>116</v>
      </c>
      <c r="G334" s="84">
        <f>SUM([6]Sheet1!V80:V81)</f>
        <v>1217</v>
      </c>
    </row>
    <row r="335" spans="1:7" x14ac:dyDescent="0.25">
      <c r="A335" s="126"/>
      <c r="B335" s="128"/>
      <c r="C335" s="83" t="s">
        <v>292</v>
      </c>
      <c r="D335" s="84">
        <f>[1]Sheet1!F335-[1]Sheet1!V335</f>
        <v>1564</v>
      </c>
      <c r="E335" s="84">
        <f>SUM([7]Sheet1!T80:T81)</f>
        <v>360</v>
      </c>
      <c r="F335" s="84">
        <f>SUM([7]Sheet1!U80:U81)</f>
        <v>80</v>
      </c>
      <c r="G335" s="84">
        <f>SUM([7]Sheet1!V80:V81)</f>
        <v>857</v>
      </c>
    </row>
    <row r="336" spans="1:7" x14ac:dyDescent="0.25">
      <c r="A336" s="126"/>
      <c r="B336" s="128"/>
      <c r="C336" s="83" t="s">
        <v>291</v>
      </c>
      <c r="D336" s="84">
        <f>[1]Sheet1!F336-[1]Sheet1!V336</f>
        <v>1820</v>
      </c>
      <c r="E336" s="83">
        <f>SUM([8]Sheet1!T80:T81)</f>
        <v>328</v>
      </c>
      <c r="F336" s="83">
        <f>SUM([8]Sheet1!U80:U81)</f>
        <v>139</v>
      </c>
      <c r="G336" s="83">
        <f>SUM([8]Sheet1!V80:V81)</f>
        <v>602</v>
      </c>
    </row>
    <row r="337" spans="1:7" x14ac:dyDescent="0.25">
      <c r="A337" s="126"/>
      <c r="B337" s="128"/>
      <c r="C337" s="83" t="s">
        <v>290</v>
      </c>
      <c r="D337" s="84">
        <f>[1]Sheet1!F337-[1]Sheet1!V337</f>
        <v>1689</v>
      </c>
      <c r="E337" s="83">
        <f>SUM([9]Sheet1!T80:T81)</f>
        <v>439</v>
      </c>
      <c r="F337" s="83">
        <f>SUM([9]Sheet1!U80:U81)</f>
        <v>126</v>
      </c>
      <c r="G337" s="83">
        <f>SUM([9]Sheet1!V80:V81)</f>
        <v>589</v>
      </c>
    </row>
    <row r="338" spans="1:7" x14ac:dyDescent="0.25">
      <c r="A338" s="126"/>
      <c r="B338" s="128"/>
      <c r="C338" s="83" t="s">
        <v>289</v>
      </c>
      <c r="D338" s="84">
        <f>[1]Sheet1!F338-[1]Sheet1!V338</f>
        <v>1917</v>
      </c>
      <c r="E338" s="83">
        <f>SUM([10]Sheet1!T80:T81)</f>
        <v>314</v>
      </c>
      <c r="F338" s="83">
        <f>SUM([10]Sheet1!U80:U81)</f>
        <v>112</v>
      </c>
      <c r="G338" s="83">
        <f>SUM([10]Sheet1!V80:V81)</f>
        <v>883</v>
      </c>
    </row>
    <row r="339" spans="1:7" x14ac:dyDescent="0.25">
      <c r="A339" s="126"/>
      <c r="B339" s="128"/>
      <c r="C339" s="83" t="s">
        <v>288</v>
      </c>
      <c r="D339" s="84">
        <f>[1]Sheet1!F339-[1]Sheet1!V339</f>
        <v>1976</v>
      </c>
      <c r="E339" s="83">
        <f>SUM([11]Sheet1!S80:S81)</f>
        <v>453</v>
      </c>
      <c r="F339" s="83">
        <f>SUM([11]Sheet1!T80:T81)</f>
        <v>54</v>
      </c>
      <c r="G339" s="83">
        <f>SUM([11]Sheet1!U80:U81)</f>
        <v>438</v>
      </c>
    </row>
    <row r="340" spans="1:7" x14ac:dyDescent="0.25">
      <c r="A340" s="126"/>
      <c r="B340" s="128"/>
      <c r="C340" s="83" t="s">
        <v>287</v>
      </c>
      <c r="D340" s="84">
        <f>[1]Sheet1!F340-[1]Sheet1!V340</f>
        <v>2329</v>
      </c>
      <c r="E340" s="85">
        <f>SUM([12]Sheet1!S80:S81)</f>
        <v>349</v>
      </c>
      <c r="F340" s="85">
        <f>SUM([12]Sheet1!T80:T81)</f>
        <v>87</v>
      </c>
      <c r="G340" s="85">
        <f>SUM([12]Sheet1!U80:U81)</f>
        <v>549</v>
      </c>
    </row>
    <row r="341" spans="1:7" x14ac:dyDescent="0.25">
      <c r="A341" s="127"/>
      <c r="B341" s="128"/>
      <c r="C341" s="83" t="s">
        <v>286</v>
      </c>
      <c r="D341" s="84">
        <f>[1]Sheet1!F341-[1]Sheet1!V341</f>
        <v>2838</v>
      </c>
      <c r="E341" s="86">
        <f>SUM([13]Sheet1!S80:S81)</f>
        <v>466</v>
      </c>
      <c r="F341" s="86">
        <f>SUM([13]Sheet1!T80:T81)</f>
        <v>155</v>
      </c>
      <c r="G341" s="86">
        <f>SUM([13]Sheet1!U80:U81)</f>
        <v>401</v>
      </c>
    </row>
    <row r="342" spans="1:7" x14ac:dyDescent="0.25">
      <c r="A342" s="88"/>
      <c r="B342" s="87" t="s">
        <v>299</v>
      </c>
      <c r="C342" s="84"/>
      <c r="D342" s="84">
        <f>[1]Sheet1!F342-[1]Sheet1!V342</f>
        <v>25000</v>
      </c>
      <c r="E342" s="83">
        <f>SUM(E330:E341)</f>
        <v>4718</v>
      </c>
      <c r="F342" s="83">
        <f>SUM(F330:F341)</f>
        <v>1657</v>
      </c>
      <c r="G342" s="83">
        <f>SUM(G330:G341)</f>
        <v>9003</v>
      </c>
    </row>
    <row r="343" spans="1:7" x14ac:dyDescent="0.25">
      <c r="A343" s="125">
        <v>27</v>
      </c>
      <c r="B343" s="128" t="s">
        <v>298</v>
      </c>
      <c r="C343" s="83" t="s">
        <v>297</v>
      </c>
      <c r="D343" s="84">
        <f>[1]Sheet1!F343-[1]Sheet1!V343</f>
        <v>1264</v>
      </c>
      <c r="E343" s="84">
        <f>SUM([2]Sheet1!T83:T84)</f>
        <v>90</v>
      </c>
      <c r="F343" s="84">
        <f>SUM([2]Sheet1!U83:U84)</f>
        <v>138</v>
      </c>
      <c r="G343" s="84">
        <f>SUM([2]Sheet1!V83:V84)</f>
        <v>106</v>
      </c>
    </row>
    <row r="344" spans="1:7" x14ac:dyDescent="0.25">
      <c r="A344" s="126"/>
      <c r="B344" s="128"/>
      <c r="C344" s="83" t="s">
        <v>296</v>
      </c>
      <c r="D344" s="84">
        <f>[1]Sheet1!F344-[1]Sheet1!V344</f>
        <v>1089</v>
      </c>
      <c r="E344" s="84">
        <f>SUM([3]Sheet1!T83:T84)</f>
        <v>99</v>
      </c>
      <c r="F344" s="84">
        <f>SUM([3]Sheet1!U83:U84)</f>
        <v>108</v>
      </c>
      <c r="G344" s="84">
        <f>SUM([3]Sheet1!V83:V84)</f>
        <v>121</v>
      </c>
    </row>
    <row r="345" spans="1:7" x14ac:dyDescent="0.25">
      <c r="A345" s="126"/>
      <c r="B345" s="128"/>
      <c r="C345" s="83" t="s">
        <v>295</v>
      </c>
      <c r="D345" s="84">
        <f>[1]Sheet1!F345-[1]Sheet1!V345</f>
        <v>1090</v>
      </c>
      <c r="E345" s="84">
        <f>SUM('[4]March, 2014'!T83:T84)</f>
        <v>150</v>
      </c>
      <c r="F345" s="84">
        <f>SUM('[4]March, 2014'!U83:U84)</f>
        <v>145</v>
      </c>
      <c r="G345" s="84">
        <f>SUM('[4]March, 2014'!V83:V84)</f>
        <v>171</v>
      </c>
    </row>
    <row r="346" spans="1:7" x14ac:dyDescent="0.25">
      <c r="A346" s="126"/>
      <c r="B346" s="128"/>
      <c r="C346" s="83" t="s">
        <v>294</v>
      </c>
      <c r="D346" s="84">
        <f>[1]Sheet1!F346-[1]Sheet1!V346</f>
        <v>1039</v>
      </c>
      <c r="E346" s="84">
        <f>SUM([5]Sheet1!T83:T84)</f>
        <v>101</v>
      </c>
      <c r="F346" s="84">
        <f>SUM([5]Sheet1!U83:U84)</f>
        <v>87</v>
      </c>
      <c r="G346" s="84">
        <f>SUM([5]Sheet1!V83:V84)</f>
        <v>97</v>
      </c>
    </row>
    <row r="347" spans="1:7" x14ac:dyDescent="0.25">
      <c r="A347" s="126"/>
      <c r="B347" s="128"/>
      <c r="C347" s="83" t="s">
        <v>293</v>
      </c>
      <c r="D347" s="84">
        <f>[1]Sheet1!F347-[1]Sheet1!V347</f>
        <v>1011</v>
      </c>
      <c r="E347" s="84">
        <f>SUM([6]Sheet1!T83:T84)</f>
        <v>96</v>
      </c>
      <c r="F347" s="84">
        <f>SUM([6]Sheet1!U83:U84)</f>
        <v>193</v>
      </c>
      <c r="G347" s="84">
        <f>SUM([6]Sheet1!V83:V84)</f>
        <v>109</v>
      </c>
    </row>
    <row r="348" spans="1:7" x14ac:dyDescent="0.25">
      <c r="A348" s="126"/>
      <c r="B348" s="128"/>
      <c r="C348" s="83" t="s">
        <v>292</v>
      </c>
      <c r="D348" s="84">
        <f>[1]Sheet1!F348-[1]Sheet1!V348</f>
        <v>881</v>
      </c>
      <c r="E348" s="84">
        <f>SUM([7]Sheet1!T83:T84)</f>
        <v>59</v>
      </c>
      <c r="F348" s="84">
        <f>SUM([7]Sheet1!U83:U84)</f>
        <v>158</v>
      </c>
      <c r="G348" s="84">
        <f>SUM([7]Sheet1!V83:V84)</f>
        <v>45</v>
      </c>
    </row>
    <row r="349" spans="1:7" x14ac:dyDescent="0.25">
      <c r="A349" s="126"/>
      <c r="B349" s="128"/>
      <c r="C349" s="83" t="s">
        <v>291</v>
      </c>
      <c r="D349" s="84">
        <f>[1]Sheet1!F349-[1]Sheet1!V349</f>
        <v>764</v>
      </c>
      <c r="E349" s="83">
        <f>SUM([8]Sheet1!T83:T84)</f>
        <v>69</v>
      </c>
      <c r="F349" s="83">
        <f>SUM([8]Sheet1!U83:U84)</f>
        <v>122</v>
      </c>
      <c r="G349" s="83">
        <f>SUM([8]Sheet1!V83:V84)</f>
        <v>96</v>
      </c>
    </row>
    <row r="350" spans="1:7" x14ac:dyDescent="0.25">
      <c r="A350" s="126"/>
      <c r="B350" s="128"/>
      <c r="C350" s="83" t="s">
        <v>290</v>
      </c>
      <c r="D350" s="84">
        <f>[1]Sheet1!F350-[1]Sheet1!V350</f>
        <v>1053</v>
      </c>
      <c r="E350" s="83">
        <f>SUM([9]Sheet1!T83:T84)</f>
        <v>99</v>
      </c>
      <c r="F350" s="83">
        <f>SUM([9]Sheet1!U83:U84)</f>
        <v>112</v>
      </c>
      <c r="G350" s="83">
        <f>SUM([9]Sheet1!V83:V84)</f>
        <v>72</v>
      </c>
    </row>
    <row r="351" spans="1:7" x14ac:dyDescent="0.25">
      <c r="A351" s="126"/>
      <c r="B351" s="128"/>
      <c r="C351" s="83" t="s">
        <v>289</v>
      </c>
      <c r="D351" s="84">
        <f>[1]Sheet1!F351-[1]Sheet1!V351</f>
        <v>1043</v>
      </c>
      <c r="E351" s="83">
        <f>SUM([10]Sheet1!T83:T84)</f>
        <v>77</v>
      </c>
      <c r="F351" s="83">
        <f>SUM([10]Sheet1!U83:U84)</f>
        <v>111</v>
      </c>
      <c r="G351" s="83">
        <f>SUM([10]Sheet1!V83:V84)</f>
        <v>130</v>
      </c>
    </row>
    <row r="352" spans="1:7" x14ac:dyDescent="0.25">
      <c r="A352" s="126"/>
      <c r="B352" s="128"/>
      <c r="C352" s="83" t="s">
        <v>288</v>
      </c>
      <c r="D352" s="84">
        <f>[1]Sheet1!F352-[1]Sheet1!V352</f>
        <v>1137</v>
      </c>
      <c r="E352" s="83">
        <f>SUM([11]Sheet1!S83:S84)</f>
        <v>105</v>
      </c>
      <c r="F352" s="83">
        <f>SUM([11]Sheet1!T83:T84)</f>
        <v>64</v>
      </c>
      <c r="G352" s="83">
        <f>SUM([11]Sheet1!U83:U84)</f>
        <v>75</v>
      </c>
    </row>
    <row r="353" spans="1:7" x14ac:dyDescent="0.25">
      <c r="A353" s="126"/>
      <c r="B353" s="128"/>
      <c r="C353" s="83" t="s">
        <v>287</v>
      </c>
      <c r="D353" s="84">
        <f>[1]Sheet1!F353-[1]Sheet1!V353</f>
        <v>1145</v>
      </c>
      <c r="E353" s="85">
        <f>SUM([12]Sheet1!S83:S84)</f>
        <v>109</v>
      </c>
      <c r="F353" s="85">
        <f>SUM([12]Sheet1!T83:T84)</f>
        <v>165</v>
      </c>
      <c r="G353" s="85">
        <f>SUM([12]Sheet1!U83:U84)</f>
        <v>115</v>
      </c>
    </row>
    <row r="354" spans="1:7" x14ac:dyDescent="0.25">
      <c r="A354" s="127"/>
      <c r="B354" s="128"/>
      <c r="C354" s="83" t="s">
        <v>286</v>
      </c>
      <c r="D354" s="84">
        <f>[1]Sheet1!F354-[1]Sheet1!V354</f>
        <v>1353</v>
      </c>
      <c r="E354" s="86">
        <f>SUM([13]Sheet1!S83:S84)</f>
        <v>141</v>
      </c>
      <c r="F354" s="86">
        <f>SUM([13]Sheet1!T83:T84)</f>
        <v>127</v>
      </c>
      <c r="G354" s="86">
        <f>SUM([13]Sheet1!U83:U84)</f>
        <v>97</v>
      </c>
    </row>
    <row r="355" spans="1:7" x14ac:dyDescent="0.25">
      <c r="A355" s="130" t="s">
        <v>285</v>
      </c>
      <c r="B355" s="130"/>
      <c r="C355" s="130"/>
      <c r="D355" s="84">
        <f>[1]Sheet1!F355-[1]Sheet1!V355</f>
        <v>12869</v>
      </c>
      <c r="E355" s="83">
        <f>SUM(E343:E354)</f>
        <v>1195</v>
      </c>
      <c r="F355" s="83">
        <f>SUM(F343:F354)</f>
        <v>1530</v>
      </c>
      <c r="G355" s="83">
        <f>SUM(G343:G354)</f>
        <v>1234</v>
      </c>
    </row>
    <row r="356" spans="1:7" x14ac:dyDescent="0.25">
      <c r="A356" s="130" t="s">
        <v>280</v>
      </c>
      <c r="B356" s="130"/>
      <c r="C356" s="130"/>
      <c r="D356" s="6">
        <f>SUM(D17,D30,D43,D56,D69,D82,D95,D108,D121,D134,D147,D160,D173,D186,D199,D212,D225,D238,D251,D264,D277,D290,D303,D316,D329,D342,D355)</f>
        <v>472237</v>
      </c>
      <c r="E356" s="6">
        <f>SUM(E17,E30,E43,E56,E69,E82,E95,E108,E121,E134,E147,E160,E173,E186,E199,E212,E225,E238,E251,E264,E277,E290,E303,E316,E329,E342,E355)</f>
        <v>104604</v>
      </c>
      <c r="F356" s="6">
        <f>SUM(F17,F30,F43,F56,F69,F82,F95,F108,F121,F134,F147,F160,F173,F186,F199,F212,F225,F238,F251,F264,F277,F290,F303,F316,F329,F342,F355)</f>
        <v>62883</v>
      </c>
      <c r="G356" s="6">
        <f>SUM(G17,G30,G43,G56,G69,G82,G95,G108,G121,G134,G147,G160,G173,G186,G199,G212,G225,G238,G251,G264,G277,G290,G303,G316,G329,G342,G355)</f>
        <v>83758</v>
      </c>
    </row>
  </sheetData>
  <mergeCells count="58">
    <mergeCell ref="A5:A16"/>
    <mergeCell ref="B5:B16"/>
    <mergeCell ref="A18:A29"/>
    <mergeCell ref="B18:B29"/>
    <mergeCell ref="A31:A42"/>
    <mergeCell ref="B31:B42"/>
    <mergeCell ref="A44:A55"/>
    <mergeCell ref="B44:B55"/>
    <mergeCell ref="A57:A68"/>
    <mergeCell ref="B57:B68"/>
    <mergeCell ref="A70:A81"/>
    <mergeCell ref="B70:B81"/>
    <mergeCell ref="A83:A95"/>
    <mergeCell ref="B83:B95"/>
    <mergeCell ref="A96:A107"/>
    <mergeCell ref="B96:B107"/>
    <mergeCell ref="A109:A120"/>
    <mergeCell ref="B109:B120"/>
    <mergeCell ref="A122:A133"/>
    <mergeCell ref="B122:B133"/>
    <mergeCell ref="A135:A146"/>
    <mergeCell ref="B135:B146"/>
    <mergeCell ref="A148:A159"/>
    <mergeCell ref="B148:B159"/>
    <mergeCell ref="A161:A172"/>
    <mergeCell ref="B161:B172"/>
    <mergeCell ref="A174:A185"/>
    <mergeCell ref="B174:B185"/>
    <mergeCell ref="A187:A198"/>
    <mergeCell ref="B187:B198"/>
    <mergeCell ref="A200:A211"/>
    <mergeCell ref="B200:B211"/>
    <mergeCell ref="A213:A224"/>
    <mergeCell ref="B213:B224"/>
    <mergeCell ref="A226:A237"/>
    <mergeCell ref="B226:B237"/>
    <mergeCell ref="D1:E1"/>
    <mergeCell ref="B2:F3"/>
    <mergeCell ref="A355:C355"/>
    <mergeCell ref="A356:C356"/>
    <mergeCell ref="A317:A328"/>
    <mergeCell ref="B317:B328"/>
    <mergeCell ref="A330:A341"/>
    <mergeCell ref="B330:B341"/>
    <mergeCell ref="A343:A354"/>
    <mergeCell ref="B343:B354"/>
    <mergeCell ref="A239:A250"/>
    <mergeCell ref="B239:B250"/>
    <mergeCell ref="A252:A263"/>
    <mergeCell ref="B252:B263"/>
    <mergeCell ref="A265:A276"/>
    <mergeCell ref="B265:B276"/>
    <mergeCell ref="A278:A289"/>
    <mergeCell ref="B278:B289"/>
    <mergeCell ref="A291:A302"/>
    <mergeCell ref="B291:B302"/>
    <mergeCell ref="A304:A315"/>
    <mergeCell ref="B304:B315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11" sqref="G11"/>
    </sheetView>
  </sheetViews>
  <sheetFormatPr defaultRowHeight="15" x14ac:dyDescent="0.25"/>
  <cols>
    <col min="1" max="1" width="14.7109375" customWidth="1"/>
    <col min="2" max="2" width="14.85546875" customWidth="1"/>
    <col min="3" max="3" width="21" customWidth="1"/>
    <col min="4" max="4" width="19.5703125" customWidth="1"/>
    <col min="5" max="5" width="13" customWidth="1"/>
    <col min="6" max="6" width="13.28515625" customWidth="1"/>
    <col min="7" max="7" width="12.140625" customWidth="1"/>
    <col min="8" max="8" width="12.28515625" customWidth="1"/>
  </cols>
  <sheetData>
    <row r="1" spans="1:8" x14ac:dyDescent="0.25">
      <c r="A1" s="131" t="s">
        <v>331</v>
      </c>
      <c r="B1" s="132"/>
      <c r="C1" s="132"/>
      <c r="D1" s="132"/>
      <c r="E1" s="132"/>
      <c r="F1" s="132"/>
      <c r="G1" s="132"/>
      <c r="H1" s="133"/>
    </row>
    <row r="2" spans="1:8" ht="30.75" customHeight="1" x14ac:dyDescent="0.25">
      <c r="A2" s="134" t="s">
        <v>332</v>
      </c>
      <c r="B2" s="135"/>
      <c r="C2" s="135"/>
      <c r="D2" s="135"/>
      <c r="E2" s="135"/>
      <c r="F2" s="135"/>
      <c r="G2" s="135"/>
      <c r="H2" s="136"/>
    </row>
    <row r="3" spans="1:8" ht="27" customHeight="1" x14ac:dyDescent="0.25">
      <c r="A3" s="137" t="s">
        <v>42</v>
      </c>
      <c r="B3" s="139" t="s">
        <v>333</v>
      </c>
      <c r="C3" s="140"/>
      <c r="D3" s="137" t="s">
        <v>336</v>
      </c>
      <c r="E3" s="137" t="s">
        <v>337</v>
      </c>
      <c r="F3" s="137" t="s">
        <v>338</v>
      </c>
      <c r="G3" s="137" t="s">
        <v>90</v>
      </c>
      <c r="H3" s="137" t="s">
        <v>34</v>
      </c>
    </row>
    <row r="4" spans="1:8" ht="27" customHeight="1" x14ac:dyDescent="0.25">
      <c r="A4" s="138"/>
      <c r="B4" s="64" t="s">
        <v>334</v>
      </c>
      <c r="C4" s="64" t="s">
        <v>335</v>
      </c>
      <c r="D4" s="138"/>
      <c r="E4" s="138"/>
      <c r="F4" s="138"/>
      <c r="G4" s="138"/>
      <c r="H4" s="138"/>
    </row>
    <row r="5" spans="1:8" ht="25.5" customHeight="1" x14ac:dyDescent="0.25">
      <c r="A5" s="63" t="s">
        <v>339</v>
      </c>
      <c r="B5" s="62">
        <v>393472</v>
      </c>
      <c r="C5" s="62">
        <v>15738</v>
      </c>
      <c r="D5" s="62">
        <v>41970</v>
      </c>
      <c r="E5" s="62">
        <v>37773</v>
      </c>
      <c r="F5" s="62">
        <v>26231</v>
      </c>
      <c r="G5" s="62">
        <v>9446</v>
      </c>
      <c r="H5" s="62">
        <v>524630</v>
      </c>
    </row>
    <row r="6" spans="1:8" ht="26.25" customHeight="1" x14ac:dyDescent="0.25">
      <c r="A6" s="63" t="s">
        <v>340</v>
      </c>
      <c r="B6" s="62">
        <v>103504</v>
      </c>
      <c r="C6" s="62">
        <v>81609</v>
      </c>
      <c r="D6" s="62">
        <v>6012</v>
      </c>
      <c r="E6" s="62">
        <v>3275</v>
      </c>
      <c r="F6" s="62">
        <v>3036</v>
      </c>
      <c r="G6" s="62">
        <v>1612</v>
      </c>
      <c r="H6" s="62">
        <v>199048</v>
      </c>
    </row>
    <row r="7" spans="1:8" ht="31.5" customHeight="1" x14ac:dyDescent="0.25">
      <c r="A7" s="63" t="s">
        <v>34</v>
      </c>
      <c r="B7" s="62">
        <v>496976</v>
      </c>
      <c r="C7" s="62">
        <v>97347</v>
      </c>
      <c r="D7" s="62">
        <v>47982</v>
      </c>
      <c r="E7" s="62">
        <v>41048</v>
      </c>
      <c r="F7" s="62">
        <v>29267</v>
      </c>
      <c r="G7" s="62">
        <v>11058</v>
      </c>
      <c r="H7" s="62">
        <v>723678</v>
      </c>
    </row>
  </sheetData>
  <mergeCells count="9"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15" sqref="F15"/>
    </sheetView>
  </sheetViews>
  <sheetFormatPr defaultRowHeight="15" x14ac:dyDescent="0.25"/>
  <cols>
    <col min="1" max="1" width="16.28515625" style="65" customWidth="1"/>
    <col min="2" max="2" width="14.7109375" style="65" customWidth="1"/>
    <col min="3" max="4" width="9.140625" style="65"/>
    <col min="5" max="5" width="13.28515625" style="65" customWidth="1"/>
    <col min="6" max="7" width="10.85546875" style="65" customWidth="1"/>
    <col min="8" max="8" width="12" style="65" customWidth="1"/>
    <col min="9" max="9" width="11.28515625" style="65" customWidth="1"/>
    <col min="10" max="16384" width="9.140625" style="65"/>
  </cols>
  <sheetData>
    <row r="1" spans="1:10" ht="21.75" customHeight="1" x14ac:dyDescent="0.25">
      <c r="A1" s="137" t="s">
        <v>349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x14ac:dyDescent="0.25">
      <c r="A2" s="141" t="s">
        <v>341</v>
      </c>
      <c r="B2" s="142"/>
      <c r="C2" s="142"/>
      <c r="D2" s="142"/>
      <c r="E2" s="142"/>
      <c r="F2" s="142"/>
      <c r="G2" s="142"/>
      <c r="H2" s="142"/>
      <c r="I2" s="142"/>
      <c r="J2" s="143"/>
    </row>
    <row r="3" spans="1:10" x14ac:dyDescent="0.25">
      <c r="A3" s="144" t="s">
        <v>342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25.5" customHeight="1" x14ac:dyDescent="0.25">
      <c r="A4" s="138" t="s">
        <v>343</v>
      </c>
      <c r="B4" s="138" t="s">
        <v>346</v>
      </c>
      <c r="C4" s="138"/>
      <c r="D4" s="138"/>
      <c r="E4" s="138"/>
      <c r="F4" s="138"/>
      <c r="G4" s="138"/>
      <c r="H4" s="149" t="s">
        <v>34</v>
      </c>
      <c r="I4" s="150"/>
      <c r="J4" s="151"/>
    </row>
    <row r="5" spans="1:10" ht="23.25" customHeight="1" x14ac:dyDescent="0.25">
      <c r="A5" s="147"/>
      <c r="B5" s="139" t="s">
        <v>347</v>
      </c>
      <c r="C5" s="148"/>
      <c r="D5" s="140"/>
      <c r="E5" s="139" t="s">
        <v>348</v>
      </c>
      <c r="F5" s="148"/>
      <c r="G5" s="140"/>
      <c r="H5" s="144"/>
      <c r="I5" s="145"/>
      <c r="J5" s="146"/>
    </row>
    <row r="6" spans="1:10" ht="24.75" customHeight="1" x14ac:dyDescent="0.25">
      <c r="A6" s="147" t="s">
        <v>328</v>
      </c>
      <c r="B6" s="64" t="s">
        <v>339</v>
      </c>
      <c r="C6" s="64" t="s">
        <v>340</v>
      </c>
      <c r="D6" s="64" t="s">
        <v>34</v>
      </c>
      <c r="E6" s="64" t="s">
        <v>339</v>
      </c>
      <c r="F6" s="64" t="s">
        <v>340</v>
      </c>
      <c r="G6" s="64" t="s">
        <v>34</v>
      </c>
      <c r="H6" s="64" t="s">
        <v>339</v>
      </c>
      <c r="I6" s="64" t="s">
        <v>340</v>
      </c>
      <c r="J6" s="64" t="s">
        <v>34</v>
      </c>
    </row>
    <row r="7" spans="1:10" ht="23.25" customHeight="1" x14ac:dyDescent="0.25">
      <c r="A7" s="147"/>
      <c r="B7" s="29">
        <v>286056</v>
      </c>
      <c r="C7" s="29">
        <v>36782</v>
      </c>
      <c r="D7" s="29">
        <v>322838</v>
      </c>
      <c r="E7" s="29">
        <v>6119</v>
      </c>
      <c r="F7" s="29">
        <v>42429</v>
      </c>
      <c r="G7" s="29">
        <v>48548</v>
      </c>
      <c r="H7" s="29">
        <v>292175</v>
      </c>
      <c r="I7" s="29">
        <v>79211</v>
      </c>
      <c r="J7" s="29">
        <v>371386</v>
      </c>
    </row>
    <row r="8" spans="1:10" ht="21" customHeight="1" x14ac:dyDescent="0.25">
      <c r="A8" s="64" t="s">
        <v>329</v>
      </c>
      <c r="B8" s="29">
        <v>86482</v>
      </c>
      <c r="C8" s="29">
        <v>61009</v>
      </c>
      <c r="D8" s="29">
        <v>147491</v>
      </c>
      <c r="E8" s="29">
        <v>8462</v>
      </c>
      <c r="F8" s="29">
        <v>35840</v>
      </c>
      <c r="G8" s="29">
        <v>44302</v>
      </c>
      <c r="H8" s="29">
        <v>94944</v>
      </c>
      <c r="I8" s="29">
        <v>96849</v>
      </c>
      <c r="J8" s="29">
        <v>191793</v>
      </c>
    </row>
    <row r="9" spans="1:10" ht="24" customHeight="1" x14ac:dyDescent="0.25">
      <c r="A9" s="64" t="s">
        <v>344</v>
      </c>
      <c r="B9" s="29">
        <v>11915</v>
      </c>
      <c r="C9" s="29">
        <v>5307</v>
      </c>
      <c r="D9" s="29">
        <v>17222</v>
      </c>
      <c r="E9" s="29">
        <v>730</v>
      </c>
      <c r="F9" s="29">
        <v>2134</v>
      </c>
      <c r="G9" s="29">
        <v>2864</v>
      </c>
      <c r="H9" s="29">
        <v>12645</v>
      </c>
      <c r="I9" s="29">
        <v>7441</v>
      </c>
      <c r="J9" s="29">
        <v>20086</v>
      </c>
    </row>
    <row r="10" spans="1:10" ht="21" customHeight="1" x14ac:dyDescent="0.25">
      <c r="A10" s="64" t="s">
        <v>90</v>
      </c>
      <c r="B10" s="29">
        <v>9019</v>
      </c>
      <c r="C10" s="29">
        <v>406</v>
      </c>
      <c r="D10" s="29">
        <v>9425</v>
      </c>
      <c r="E10" s="29">
        <v>427</v>
      </c>
      <c r="F10" s="29">
        <v>1206</v>
      </c>
      <c r="G10" s="29">
        <v>1633</v>
      </c>
      <c r="H10" s="29">
        <v>9446</v>
      </c>
      <c r="I10" s="29">
        <v>1612</v>
      </c>
      <c r="J10" s="29">
        <v>11058</v>
      </c>
    </row>
    <row r="11" spans="1:10" ht="23.25" customHeight="1" x14ac:dyDescent="0.25">
      <c r="A11" s="64" t="s">
        <v>345</v>
      </c>
      <c r="B11" s="29">
        <v>393472</v>
      </c>
      <c r="C11" s="29">
        <v>103504</v>
      </c>
      <c r="D11" s="29">
        <v>496976</v>
      </c>
      <c r="E11" s="29">
        <v>15738</v>
      </c>
      <c r="F11" s="29">
        <v>81609</v>
      </c>
      <c r="G11" s="29">
        <v>97347</v>
      </c>
      <c r="H11" s="29">
        <v>409210</v>
      </c>
      <c r="I11" s="29">
        <v>185113</v>
      </c>
      <c r="J11" s="29">
        <v>594323</v>
      </c>
    </row>
  </sheetData>
  <mergeCells count="9">
    <mergeCell ref="A1:J1"/>
    <mergeCell ref="A2:J2"/>
    <mergeCell ref="A3:J3"/>
    <mergeCell ref="B4:G4"/>
    <mergeCell ref="A6:A7"/>
    <mergeCell ref="B5:D5"/>
    <mergeCell ref="E5:G5"/>
    <mergeCell ref="H4:J5"/>
    <mergeCell ref="A4:A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S10" sqref="S10"/>
    </sheetView>
  </sheetViews>
  <sheetFormatPr defaultRowHeight="15" x14ac:dyDescent="0.25"/>
  <cols>
    <col min="1" max="1" width="15.85546875" customWidth="1"/>
  </cols>
  <sheetData>
    <row r="1" spans="1:17" x14ac:dyDescent="0.25">
      <c r="A1" s="152" t="s">
        <v>307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x14ac:dyDescent="0.25">
      <c r="A2" s="152" t="s">
        <v>308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7" x14ac:dyDescent="0.25">
      <c r="A3" s="147" t="s">
        <v>309</v>
      </c>
      <c r="B3" s="137" t="s">
        <v>310</v>
      </c>
      <c r="C3" s="121" t="s">
        <v>311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3" t="s">
        <v>34</v>
      </c>
    </row>
    <row r="4" spans="1:17" ht="30" x14ac:dyDescent="0.25">
      <c r="A4" s="147"/>
      <c r="B4" s="138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4">
        <v>10</v>
      </c>
      <c r="M4" s="54">
        <v>11</v>
      </c>
      <c r="N4" s="54">
        <v>12</v>
      </c>
      <c r="O4" s="2" t="s">
        <v>312</v>
      </c>
      <c r="P4" s="2" t="s">
        <v>114</v>
      </c>
      <c r="Q4" s="124"/>
    </row>
    <row r="5" spans="1:17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  <c r="P5" s="32">
        <v>16</v>
      </c>
      <c r="Q5" s="32">
        <v>17</v>
      </c>
    </row>
    <row r="6" spans="1:17" x14ac:dyDescent="0.25">
      <c r="A6" s="135" t="s">
        <v>313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1:17" x14ac:dyDescent="0.25">
      <c r="A7" s="123" t="s">
        <v>82</v>
      </c>
      <c r="B7" s="54" t="s">
        <v>51</v>
      </c>
      <c r="C7" s="55">
        <v>9764</v>
      </c>
      <c r="D7" s="55">
        <v>678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f>SUM(C7:P7)</f>
        <v>10442</v>
      </c>
    </row>
    <row r="8" spans="1:17" x14ac:dyDescent="0.25">
      <c r="A8" s="124"/>
      <c r="B8" s="54" t="s">
        <v>52</v>
      </c>
      <c r="C8" s="55">
        <v>568</v>
      </c>
      <c r="D8" s="55">
        <v>236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f>SUM(C8:P8)</f>
        <v>804</v>
      </c>
    </row>
    <row r="9" spans="1:17" x14ac:dyDescent="0.25">
      <c r="A9" s="123" t="s">
        <v>83</v>
      </c>
      <c r="B9" s="54" t="s">
        <v>51</v>
      </c>
      <c r="C9" s="55">
        <v>56828</v>
      </c>
      <c r="D9" s="55">
        <v>31115</v>
      </c>
      <c r="E9" s="55">
        <v>4486</v>
      </c>
      <c r="F9" s="55">
        <v>5892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f t="shared" ref="Q9:Q24" si="0">SUM(C9:P9)</f>
        <v>98321</v>
      </c>
    </row>
    <row r="10" spans="1:17" x14ac:dyDescent="0.25">
      <c r="A10" s="124"/>
      <c r="B10" s="54" t="s">
        <v>52</v>
      </c>
      <c r="C10" s="55">
        <v>27681</v>
      </c>
      <c r="D10" s="55">
        <v>13668</v>
      </c>
      <c r="E10" s="55">
        <v>1687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f t="shared" si="0"/>
        <v>43036</v>
      </c>
    </row>
    <row r="11" spans="1:17" x14ac:dyDescent="0.25">
      <c r="A11" s="123" t="s">
        <v>84</v>
      </c>
      <c r="B11" s="54" t="s">
        <v>51</v>
      </c>
      <c r="C11" s="55">
        <v>50567</v>
      </c>
      <c r="D11" s="55">
        <v>27864</v>
      </c>
      <c r="E11" s="55">
        <v>12026</v>
      </c>
      <c r="F11" s="55">
        <v>7811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f t="shared" si="0"/>
        <v>98268</v>
      </c>
    </row>
    <row r="12" spans="1:17" x14ac:dyDescent="0.25">
      <c r="A12" s="124"/>
      <c r="B12" s="54" t="s">
        <v>52</v>
      </c>
      <c r="C12" s="55">
        <v>20586</v>
      </c>
      <c r="D12" s="55">
        <v>14229</v>
      </c>
      <c r="E12" s="55">
        <v>3119</v>
      </c>
      <c r="F12" s="55">
        <v>1986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f t="shared" si="0"/>
        <v>39920</v>
      </c>
    </row>
    <row r="13" spans="1:17" x14ac:dyDescent="0.25">
      <c r="A13" s="123" t="s">
        <v>85</v>
      </c>
      <c r="B13" s="54" t="s">
        <v>51</v>
      </c>
      <c r="C13" s="55">
        <v>60786</v>
      </c>
      <c r="D13" s="55">
        <v>39862</v>
      </c>
      <c r="E13" s="55">
        <v>6776</v>
      </c>
      <c r="F13" s="55">
        <v>5862</v>
      </c>
      <c r="G13" s="55">
        <v>4886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f t="shared" si="0"/>
        <v>118172</v>
      </c>
    </row>
    <row r="14" spans="1:17" x14ac:dyDescent="0.25">
      <c r="A14" s="124"/>
      <c r="B14" s="54" t="s">
        <v>52</v>
      </c>
      <c r="C14" s="55">
        <v>35882</v>
      </c>
      <c r="D14" s="55">
        <v>12866</v>
      </c>
      <c r="E14" s="55">
        <v>4619</v>
      </c>
      <c r="F14" s="55">
        <v>1986</v>
      </c>
      <c r="G14" s="55">
        <v>504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f t="shared" si="0"/>
        <v>55857</v>
      </c>
    </row>
    <row r="15" spans="1:17" x14ac:dyDescent="0.25">
      <c r="A15" s="123" t="s">
        <v>86</v>
      </c>
      <c r="B15" s="54" t="s">
        <v>51</v>
      </c>
      <c r="C15" s="55">
        <v>57642</v>
      </c>
      <c r="D15" s="55">
        <v>14621</v>
      </c>
      <c r="E15" s="55">
        <v>10886</v>
      </c>
      <c r="F15" s="55">
        <v>6087</v>
      </c>
      <c r="G15" s="55">
        <v>6119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f t="shared" si="0"/>
        <v>95355</v>
      </c>
    </row>
    <row r="16" spans="1:17" x14ac:dyDescent="0.25">
      <c r="A16" s="124"/>
      <c r="B16" s="54" t="s">
        <v>52</v>
      </c>
      <c r="C16" s="55">
        <v>19866</v>
      </c>
      <c r="D16" s="55">
        <v>14092</v>
      </c>
      <c r="E16" s="55">
        <v>2109</v>
      </c>
      <c r="F16" s="55">
        <v>517</v>
      </c>
      <c r="G16" s="55">
        <v>226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f t="shared" si="0"/>
        <v>36810</v>
      </c>
    </row>
    <row r="17" spans="1:17" x14ac:dyDescent="0.25">
      <c r="A17" s="123" t="s">
        <v>87</v>
      </c>
      <c r="B17" s="54" t="s">
        <v>51</v>
      </c>
      <c r="C17" s="55">
        <v>61805</v>
      </c>
      <c r="D17" s="55">
        <v>12642</v>
      </c>
      <c r="E17" s="55">
        <v>8964</v>
      </c>
      <c r="F17" s="55">
        <v>6114</v>
      </c>
      <c r="G17" s="55">
        <v>2202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f t="shared" si="0"/>
        <v>91727</v>
      </c>
    </row>
    <row r="18" spans="1:17" x14ac:dyDescent="0.25">
      <c r="A18" s="124"/>
      <c r="B18" s="54" t="s">
        <v>52</v>
      </c>
      <c r="C18" s="55">
        <v>13862</v>
      </c>
      <c r="D18" s="55">
        <v>3520</v>
      </c>
      <c r="E18" s="55">
        <v>219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f t="shared" si="0"/>
        <v>17601</v>
      </c>
    </row>
    <row r="19" spans="1:17" x14ac:dyDescent="0.25">
      <c r="A19" s="123" t="s">
        <v>88</v>
      </c>
      <c r="B19" s="54" t="s">
        <v>51</v>
      </c>
      <c r="C19" s="55">
        <v>3107</v>
      </c>
      <c r="D19" s="55">
        <v>1992</v>
      </c>
      <c r="E19" s="55">
        <v>868</v>
      </c>
      <c r="F19" s="55">
        <v>299</v>
      </c>
      <c r="G19" s="55">
        <v>140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f t="shared" si="0"/>
        <v>6406</v>
      </c>
    </row>
    <row r="20" spans="1:17" x14ac:dyDescent="0.25">
      <c r="A20" s="124"/>
      <c r="B20" s="54" t="s">
        <v>52</v>
      </c>
      <c r="C20" s="55">
        <v>2809</v>
      </c>
      <c r="D20" s="55">
        <v>1056</v>
      </c>
      <c r="E20" s="55">
        <v>596</v>
      </c>
      <c r="F20" s="55">
        <v>412</v>
      </c>
      <c r="G20" s="55">
        <v>304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f t="shared" si="0"/>
        <v>5177</v>
      </c>
    </row>
    <row r="21" spans="1:17" x14ac:dyDescent="0.25">
      <c r="A21" s="123" t="s">
        <v>314</v>
      </c>
      <c r="B21" s="54" t="s">
        <v>51</v>
      </c>
      <c r="C21" s="55">
        <v>1106</v>
      </c>
      <c r="D21" s="55">
        <v>557</v>
      </c>
      <c r="E21" s="55">
        <v>311</v>
      </c>
      <c r="F21" s="55">
        <v>224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f t="shared" si="0"/>
        <v>2198</v>
      </c>
    </row>
    <row r="22" spans="1:17" x14ac:dyDescent="0.25">
      <c r="A22" s="124"/>
      <c r="B22" s="54" t="s">
        <v>52</v>
      </c>
      <c r="C22" s="55">
        <v>207</v>
      </c>
      <c r="D22" s="55">
        <v>170</v>
      </c>
      <c r="E22" s="55">
        <v>111</v>
      </c>
      <c r="F22" s="55">
        <v>76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f t="shared" si="0"/>
        <v>564</v>
      </c>
    </row>
    <row r="23" spans="1:17" x14ac:dyDescent="0.25">
      <c r="A23" s="123" t="s">
        <v>315</v>
      </c>
      <c r="B23" s="54" t="s">
        <v>51</v>
      </c>
      <c r="C23" s="55">
        <v>3015</v>
      </c>
      <c r="D23" s="55">
        <v>511</v>
      </c>
      <c r="E23" s="55">
        <v>215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f t="shared" si="0"/>
        <v>3741</v>
      </c>
    </row>
    <row r="24" spans="1:17" x14ac:dyDescent="0.25">
      <c r="A24" s="124"/>
      <c r="B24" s="54" t="s">
        <v>52</v>
      </c>
      <c r="C24" s="55">
        <v>38</v>
      </c>
      <c r="D24" s="55">
        <v>39</v>
      </c>
      <c r="E24" s="55">
        <v>6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f t="shared" si="0"/>
        <v>83</v>
      </c>
    </row>
    <row r="25" spans="1:17" x14ac:dyDescent="0.25">
      <c r="A25" s="121" t="s">
        <v>34</v>
      </c>
      <c r="B25" s="54" t="s">
        <v>51</v>
      </c>
      <c r="C25" s="55">
        <f>SUM(C23,C21,C19,C17,C15,C13,C11,C9,C7)</f>
        <v>304620</v>
      </c>
      <c r="D25" s="55">
        <f t="shared" ref="D25:Q25" si="1">SUM(D23,D21,D19,D17,D15,D13,D11,D9,D7)</f>
        <v>129842</v>
      </c>
      <c r="E25" s="55">
        <f t="shared" si="1"/>
        <v>44532</v>
      </c>
      <c r="F25" s="55">
        <f t="shared" si="1"/>
        <v>32289</v>
      </c>
      <c r="G25" s="55">
        <f t="shared" si="1"/>
        <v>13347</v>
      </c>
      <c r="H25" s="55">
        <f t="shared" si="1"/>
        <v>0</v>
      </c>
      <c r="I25" s="55">
        <f t="shared" si="1"/>
        <v>0</v>
      </c>
      <c r="J25" s="55">
        <f t="shared" si="1"/>
        <v>0</v>
      </c>
      <c r="K25" s="55">
        <f t="shared" si="1"/>
        <v>0</v>
      </c>
      <c r="L25" s="55">
        <f t="shared" si="1"/>
        <v>0</v>
      </c>
      <c r="M25" s="55">
        <f t="shared" si="1"/>
        <v>0</v>
      </c>
      <c r="N25" s="55">
        <f t="shared" si="1"/>
        <v>0</v>
      </c>
      <c r="O25" s="55">
        <f t="shared" si="1"/>
        <v>0</v>
      </c>
      <c r="P25" s="55">
        <f t="shared" si="1"/>
        <v>0</v>
      </c>
      <c r="Q25" s="55">
        <f t="shared" si="1"/>
        <v>524630</v>
      </c>
    </row>
    <row r="26" spans="1:17" x14ac:dyDescent="0.25">
      <c r="A26" s="121"/>
      <c r="B26" s="54" t="s">
        <v>52</v>
      </c>
      <c r="C26" s="55">
        <f>SUM(C24,C22,C20,C18,C16,C14,C12,C10)</f>
        <v>120931</v>
      </c>
      <c r="D26" s="55">
        <f t="shared" ref="D26:Q26" si="2">SUM(D24,D22,D20,D18,D16,D14,D12,D10)</f>
        <v>59640</v>
      </c>
      <c r="E26" s="55">
        <f t="shared" si="2"/>
        <v>12466</v>
      </c>
      <c r="F26" s="55">
        <f t="shared" si="2"/>
        <v>4977</v>
      </c>
      <c r="G26" s="55">
        <f t="shared" si="2"/>
        <v>1034</v>
      </c>
      <c r="H26" s="55">
        <f t="shared" si="2"/>
        <v>0</v>
      </c>
      <c r="I26" s="55">
        <f t="shared" si="2"/>
        <v>0</v>
      </c>
      <c r="J26" s="55">
        <f t="shared" si="2"/>
        <v>0</v>
      </c>
      <c r="K26" s="55">
        <f t="shared" si="2"/>
        <v>0</v>
      </c>
      <c r="L26" s="55">
        <f t="shared" si="2"/>
        <v>0</v>
      </c>
      <c r="M26" s="55">
        <f t="shared" si="2"/>
        <v>0</v>
      </c>
      <c r="N26" s="55">
        <f t="shared" si="2"/>
        <v>0</v>
      </c>
      <c r="O26" s="55">
        <f t="shared" si="2"/>
        <v>0</v>
      </c>
      <c r="P26" s="55">
        <f t="shared" si="2"/>
        <v>0</v>
      </c>
      <c r="Q26" s="55">
        <f t="shared" si="2"/>
        <v>199048</v>
      </c>
    </row>
    <row r="27" spans="1:17" x14ac:dyDescent="0.25">
      <c r="A27" s="121"/>
      <c r="B27" s="6" t="s">
        <v>53</v>
      </c>
      <c r="C27" s="55">
        <f>SUM(C25:C26)</f>
        <v>425551</v>
      </c>
      <c r="D27" s="55">
        <f t="shared" ref="D27:Q27" si="3">SUM(D25:D26)</f>
        <v>189482</v>
      </c>
      <c r="E27" s="55">
        <f t="shared" si="3"/>
        <v>56998</v>
      </c>
      <c r="F27" s="55">
        <f t="shared" si="3"/>
        <v>37266</v>
      </c>
      <c r="G27" s="55">
        <f t="shared" si="3"/>
        <v>14381</v>
      </c>
      <c r="H27" s="55">
        <f t="shared" si="3"/>
        <v>0</v>
      </c>
      <c r="I27" s="55">
        <f t="shared" si="3"/>
        <v>0</v>
      </c>
      <c r="J27" s="55">
        <f t="shared" si="3"/>
        <v>0</v>
      </c>
      <c r="K27" s="55">
        <f t="shared" si="3"/>
        <v>0</v>
      </c>
      <c r="L27" s="55">
        <f t="shared" si="3"/>
        <v>0</v>
      </c>
      <c r="M27" s="55">
        <f t="shared" si="3"/>
        <v>0</v>
      </c>
      <c r="N27" s="55">
        <f t="shared" si="3"/>
        <v>0</v>
      </c>
      <c r="O27" s="55">
        <f t="shared" si="3"/>
        <v>0</v>
      </c>
      <c r="P27" s="55">
        <f t="shared" si="3"/>
        <v>0</v>
      </c>
      <c r="Q27" s="55">
        <f t="shared" si="3"/>
        <v>723678</v>
      </c>
    </row>
  </sheetData>
  <mergeCells count="17">
    <mergeCell ref="A15:A16"/>
    <mergeCell ref="A1:Q1"/>
    <mergeCell ref="A2:Q2"/>
    <mergeCell ref="A3:A4"/>
    <mergeCell ref="B3:B4"/>
    <mergeCell ref="C3:P3"/>
    <mergeCell ref="Q3:Q4"/>
    <mergeCell ref="A6:Q6"/>
    <mergeCell ref="A7:A8"/>
    <mergeCell ref="A9:A10"/>
    <mergeCell ref="A11:A12"/>
    <mergeCell ref="A13:A14"/>
    <mergeCell ref="A17:A18"/>
    <mergeCell ref="A19:A20"/>
    <mergeCell ref="A21:A22"/>
    <mergeCell ref="A23:A24"/>
    <mergeCell ref="A25:A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L11" sqref="L11"/>
    </sheetView>
  </sheetViews>
  <sheetFormatPr defaultRowHeight="15" x14ac:dyDescent="0.25"/>
  <cols>
    <col min="2" max="2" width="16.5703125" customWidth="1"/>
  </cols>
  <sheetData>
    <row r="1" spans="1:10" x14ac:dyDescent="0.25">
      <c r="A1" s="154" t="s">
        <v>316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x14ac:dyDescent="0.25">
      <c r="A2" s="155" t="s">
        <v>324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x14ac:dyDescent="0.25">
      <c r="A3" s="147" t="s">
        <v>100</v>
      </c>
      <c r="B3" s="147" t="s">
        <v>317</v>
      </c>
      <c r="C3" s="137" t="s">
        <v>310</v>
      </c>
      <c r="D3" s="134" t="s">
        <v>318</v>
      </c>
      <c r="E3" s="135"/>
      <c r="F3" s="135"/>
      <c r="G3" s="135"/>
      <c r="H3" s="135"/>
      <c r="I3" s="136"/>
      <c r="J3" s="123" t="s">
        <v>34</v>
      </c>
    </row>
    <row r="4" spans="1:10" ht="75" x14ac:dyDescent="0.25">
      <c r="A4" s="147"/>
      <c r="B4" s="121"/>
      <c r="C4" s="138"/>
      <c r="D4" s="57" t="s">
        <v>319</v>
      </c>
      <c r="E4" s="58" t="s">
        <v>320</v>
      </c>
      <c r="F4" s="58" t="s">
        <v>321</v>
      </c>
      <c r="G4" s="58" t="s">
        <v>322</v>
      </c>
      <c r="H4" s="58" t="s">
        <v>323</v>
      </c>
      <c r="I4" s="58" t="s">
        <v>114</v>
      </c>
      <c r="J4" s="124"/>
    </row>
    <row r="5" spans="1:10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0" x14ac:dyDescent="0.25">
      <c r="A6" s="153">
        <v>1</v>
      </c>
      <c r="B6" s="123" t="s">
        <v>82</v>
      </c>
      <c r="C6" s="56" t="s">
        <v>51</v>
      </c>
      <c r="D6" s="56">
        <v>6421</v>
      </c>
      <c r="E6" s="56">
        <v>3030</v>
      </c>
      <c r="F6" s="56">
        <v>0</v>
      </c>
      <c r="G6" s="56">
        <v>0</v>
      </c>
      <c r="H6" s="56">
        <v>0</v>
      </c>
      <c r="I6" s="56">
        <v>39</v>
      </c>
      <c r="J6" s="56">
        <f>SUM(D6:I6)</f>
        <v>9490</v>
      </c>
    </row>
    <row r="7" spans="1:10" x14ac:dyDescent="0.25">
      <c r="A7" s="153"/>
      <c r="B7" s="124"/>
      <c r="C7" s="56" t="s">
        <v>52</v>
      </c>
      <c r="D7" s="56">
        <v>179</v>
      </c>
      <c r="E7" s="56">
        <v>115</v>
      </c>
      <c r="F7" s="56">
        <v>0</v>
      </c>
      <c r="G7" s="56">
        <v>0</v>
      </c>
      <c r="H7" s="56">
        <v>0</v>
      </c>
      <c r="I7" s="56">
        <v>17</v>
      </c>
      <c r="J7" s="56">
        <f>SUM(D7:I7)</f>
        <v>311</v>
      </c>
    </row>
    <row r="8" spans="1:10" x14ac:dyDescent="0.25">
      <c r="A8" s="153">
        <v>2</v>
      </c>
      <c r="B8" s="123" t="s">
        <v>83</v>
      </c>
      <c r="C8" s="56" t="s">
        <v>51</v>
      </c>
      <c r="D8" s="56">
        <v>30642</v>
      </c>
      <c r="E8" s="56">
        <v>20558</v>
      </c>
      <c r="F8" s="56">
        <v>12662</v>
      </c>
      <c r="G8" s="56">
        <v>6642</v>
      </c>
      <c r="H8" s="56">
        <v>0</v>
      </c>
      <c r="I8" s="56">
        <v>106</v>
      </c>
      <c r="J8" s="56">
        <f t="shared" ref="J8:J23" si="0">SUM(D8:I8)</f>
        <v>70610</v>
      </c>
    </row>
    <row r="9" spans="1:10" x14ac:dyDescent="0.25">
      <c r="A9" s="153"/>
      <c r="B9" s="124"/>
      <c r="C9" s="56" t="s">
        <v>52</v>
      </c>
      <c r="D9" s="56">
        <v>15582</v>
      </c>
      <c r="E9" s="56">
        <v>11606</v>
      </c>
      <c r="F9" s="56">
        <v>11042</v>
      </c>
      <c r="G9" s="56">
        <v>4558</v>
      </c>
      <c r="H9" s="56">
        <v>0</v>
      </c>
      <c r="I9" s="56">
        <v>72</v>
      </c>
      <c r="J9" s="56">
        <f t="shared" si="0"/>
        <v>42860</v>
      </c>
    </row>
    <row r="10" spans="1:10" x14ac:dyDescent="0.25">
      <c r="A10" s="153">
        <v>3</v>
      </c>
      <c r="B10" s="123" t="s">
        <v>84</v>
      </c>
      <c r="C10" s="56" t="s">
        <v>51</v>
      </c>
      <c r="D10" s="56">
        <v>30886</v>
      </c>
      <c r="E10" s="56">
        <v>22021</v>
      </c>
      <c r="F10" s="56">
        <v>13662</v>
      </c>
      <c r="G10" s="56">
        <v>13001</v>
      </c>
      <c r="H10" s="56">
        <v>782</v>
      </c>
      <c r="I10" s="56">
        <v>557</v>
      </c>
      <c r="J10" s="56">
        <f t="shared" si="0"/>
        <v>80909</v>
      </c>
    </row>
    <row r="11" spans="1:10" x14ac:dyDescent="0.25">
      <c r="A11" s="153"/>
      <c r="B11" s="124"/>
      <c r="C11" s="56" t="s">
        <v>52</v>
      </c>
      <c r="D11" s="56">
        <v>10334</v>
      </c>
      <c r="E11" s="56">
        <v>9667</v>
      </c>
      <c r="F11" s="56">
        <v>6862</v>
      </c>
      <c r="G11" s="56">
        <v>9962</v>
      </c>
      <c r="H11" s="56">
        <v>501</v>
      </c>
      <c r="I11" s="56">
        <v>204</v>
      </c>
      <c r="J11" s="56">
        <f t="shared" si="0"/>
        <v>37530</v>
      </c>
    </row>
    <row r="12" spans="1:10" x14ac:dyDescent="0.25">
      <c r="A12" s="153">
        <v>4</v>
      </c>
      <c r="B12" s="123" t="s">
        <v>85</v>
      </c>
      <c r="C12" s="56" t="s">
        <v>51</v>
      </c>
      <c r="D12" s="56">
        <v>50119</v>
      </c>
      <c r="E12" s="56">
        <v>43611</v>
      </c>
      <c r="F12" s="56">
        <v>15864</v>
      </c>
      <c r="G12" s="56">
        <v>13604</v>
      </c>
      <c r="H12" s="56">
        <v>6119</v>
      </c>
      <c r="I12" s="56">
        <v>1105</v>
      </c>
      <c r="J12" s="56">
        <f t="shared" si="0"/>
        <v>130422</v>
      </c>
    </row>
    <row r="13" spans="1:10" x14ac:dyDescent="0.25">
      <c r="A13" s="153"/>
      <c r="B13" s="124"/>
      <c r="C13" s="56" t="s">
        <v>52</v>
      </c>
      <c r="D13" s="56">
        <v>20442</v>
      </c>
      <c r="E13" s="56">
        <v>9864</v>
      </c>
      <c r="F13" s="56">
        <v>3998</v>
      </c>
      <c r="G13" s="56">
        <v>5012</v>
      </c>
      <c r="H13" s="56">
        <v>207</v>
      </c>
      <c r="I13" s="56">
        <v>1264</v>
      </c>
      <c r="J13" s="56">
        <f t="shared" si="0"/>
        <v>40787</v>
      </c>
    </row>
    <row r="14" spans="1:10" x14ac:dyDescent="0.25">
      <c r="A14" s="153">
        <v>5</v>
      </c>
      <c r="B14" s="123" t="s">
        <v>86</v>
      </c>
      <c r="C14" s="56" t="s">
        <v>51</v>
      </c>
      <c r="D14" s="56">
        <v>60611</v>
      </c>
      <c r="E14" s="56">
        <v>20828</v>
      </c>
      <c r="F14" s="56">
        <v>14402</v>
      </c>
      <c r="G14" s="56">
        <v>13616</v>
      </c>
      <c r="H14" s="56">
        <v>10586</v>
      </c>
      <c r="I14" s="56">
        <v>1707</v>
      </c>
      <c r="J14" s="56">
        <f t="shared" si="0"/>
        <v>121750</v>
      </c>
    </row>
    <row r="15" spans="1:10" x14ac:dyDescent="0.25">
      <c r="A15" s="153"/>
      <c r="B15" s="124"/>
      <c r="C15" s="56" t="s">
        <v>52</v>
      </c>
      <c r="D15" s="56">
        <v>12776</v>
      </c>
      <c r="E15" s="56">
        <v>11998</v>
      </c>
      <c r="F15" s="56">
        <v>1867</v>
      </c>
      <c r="G15" s="56">
        <v>982</v>
      </c>
      <c r="H15" s="56">
        <v>889</v>
      </c>
      <c r="I15" s="56">
        <v>1303</v>
      </c>
      <c r="J15" s="56">
        <f t="shared" si="0"/>
        <v>29815</v>
      </c>
    </row>
    <row r="16" spans="1:10" x14ac:dyDescent="0.25">
      <c r="A16" s="153">
        <v>6</v>
      </c>
      <c r="B16" s="123" t="s">
        <v>87</v>
      </c>
      <c r="C16" s="56" t="s">
        <v>51</v>
      </c>
      <c r="D16" s="56">
        <v>62019</v>
      </c>
      <c r="E16" s="56">
        <v>20666</v>
      </c>
      <c r="F16" s="56">
        <v>9862</v>
      </c>
      <c r="G16" s="56">
        <v>4661</v>
      </c>
      <c r="H16" s="56">
        <v>3040</v>
      </c>
      <c r="I16" s="56">
        <v>2012</v>
      </c>
      <c r="J16" s="56">
        <f t="shared" si="0"/>
        <v>102260</v>
      </c>
    </row>
    <row r="17" spans="1:10" x14ac:dyDescent="0.25">
      <c r="A17" s="153"/>
      <c r="B17" s="124"/>
      <c r="C17" s="56" t="s">
        <v>52</v>
      </c>
      <c r="D17" s="56">
        <v>977</v>
      </c>
      <c r="E17" s="56">
        <v>7106</v>
      </c>
      <c r="F17" s="56">
        <v>862</v>
      </c>
      <c r="G17" s="56">
        <v>209</v>
      </c>
      <c r="H17" s="56">
        <v>1152</v>
      </c>
      <c r="I17" s="56">
        <v>702</v>
      </c>
      <c r="J17" s="56">
        <f t="shared" si="0"/>
        <v>11008</v>
      </c>
    </row>
    <row r="18" spans="1:10" x14ac:dyDescent="0.25">
      <c r="A18" s="153">
        <v>7</v>
      </c>
      <c r="B18" s="123" t="s">
        <v>88</v>
      </c>
      <c r="C18" s="56" t="s">
        <v>51</v>
      </c>
      <c r="D18" s="56">
        <v>11306</v>
      </c>
      <c r="E18" s="56">
        <v>7052</v>
      </c>
      <c r="F18" s="56">
        <v>986</v>
      </c>
      <c r="G18" s="56">
        <v>502</v>
      </c>
      <c r="H18" s="56">
        <v>707</v>
      </c>
      <c r="I18" s="56">
        <v>281</v>
      </c>
      <c r="J18" s="56">
        <f t="shared" si="0"/>
        <v>20834</v>
      </c>
    </row>
    <row r="19" spans="1:10" x14ac:dyDescent="0.25">
      <c r="A19" s="153"/>
      <c r="B19" s="124"/>
      <c r="C19" s="56" t="s">
        <v>52</v>
      </c>
      <c r="D19" s="56">
        <v>8102</v>
      </c>
      <c r="E19" s="56">
        <v>1567</v>
      </c>
      <c r="F19" s="56">
        <v>886</v>
      </c>
      <c r="G19" s="56">
        <v>929</v>
      </c>
      <c r="H19" s="56">
        <v>665</v>
      </c>
      <c r="I19" s="56">
        <v>780</v>
      </c>
      <c r="J19" s="56">
        <f t="shared" si="0"/>
        <v>12929</v>
      </c>
    </row>
    <row r="20" spans="1:10" x14ac:dyDescent="0.25">
      <c r="A20" s="153">
        <v>8</v>
      </c>
      <c r="B20" s="123" t="s">
        <v>314</v>
      </c>
      <c r="C20" s="56" t="s">
        <v>51</v>
      </c>
      <c r="D20" s="56">
        <v>668</v>
      </c>
      <c r="E20" s="56">
        <v>389</v>
      </c>
      <c r="F20" s="56">
        <v>211</v>
      </c>
      <c r="G20" s="56">
        <v>46</v>
      </c>
      <c r="H20" s="56">
        <v>33</v>
      </c>
      <c r="I20" s="56">
        <v>5</v>
      </c>
      <c r="J20" s="56">
        <f t="shared" si="0"/>
        <v>1352</v>
      </c>
    </row>
    <row r="21" spans="1:10" x14ac:dyDescent="0.25">
      <c r="A21" s="153"/>
      <c r="B21" s="124"/>
      <c r="C21" s="56" t="s">
        <v>52</v>
      </c>
      <c r="D21" s="56">
        <v>178</v>
      </c>
      <c r="E21" s="56">
        <v>777</v>
      </c>
      <c r="F21" s="56">
        <v>304</v>
      </c>
      <c r="G21" s="56">
        <v>211</v>
      </c>
      <c r="H21" s="56">
        <v>49</v>
      </c>
      <c r="I21" s="56">
        <v>76</v>
      </c>
      <c r="J21" s="56">
        <f t="shared" si="0"/>
        <v>1595</v>
      </c>
    </row>
    <row r="22" spans="1:10" x14ac:dyDescent="0.25">
      <c r="A22" s="153">
        <v>9</v>
      </c>
      <c r="B22" s="123" t="s">
        <v>315</v>
      </c>
      <c r="C22" s="56" t="s">
        <v>51</v>
      </c>
      <c r="D22" s="56">
        <v>1202</v>
      </c>
      <c r="E22" s="56">
        <v>311</v>
      </c>
      <c r="F22" s="56">
        <v>401</v>
      </c>
      <c r="G22" s="56">
        <v>211</v>
      </c>
      <c r="H22" s="56">
        <v>9</v>
      </c>
      <c r="I22" s="56">
        <v>11</v>
      </c>
      <c r="J22" s="56">
        <f t="shared" si="0"/>
        <v>2145</v>
      </c>
    </row>
    <row r="23" spans="1:10" x14ac:dyDescent="0.25">
      <c r="A23" s="153"/>
      <c r="B23" s="124"/>
      <c r="C23" s="56" t="s">
        <v>52</v>
      </c>
      <c r="D23" s="56">
        <v>77</v>
      </c>
      <c r="E23" s="56">
        <v>56</v>
      </c>
      <c r="F23" s="56">
        <v>18</v>
      </c>
      <c r="G23" s="56">
        <v>0</v>
      </c>
      <c r="H23" s="56">
        <v>0</v>
      </c>
      <c r="I23" s="56">
        <v>0</v>
      </c>
      <c r="J23" s="56">
        <f t="shared" si="0"/>
        <v>151</v>
      </c>
    </row>
    <row r="24" spans="1:10" x14ac:dyDescent="0.25">
      <c r="A24" s="121" t="s">
        <v>34</v>
      </c>
      <c r="B24" s="121"/>
      <c r="C24" s="56" t="s">
        <v>51</v>
      </c>
      <c r="D24" s="56">
        <f>SUM(D22,D20,D18,D16,D14,D12,D10,D8,D6)</f>
        <v>253874</v>
      </c>
      <c r="E24" s="56">
        <f t="shared" ref="E24:J25" si="1">SUM(E22,E20,E18,E16,E14,E12,E10,E8,E6)</f>
        <v>138466</v>
      </c>
      <c r="F24" s="56">
        <f t="shared" si="1"/>
        <v>68050</v>
      </c>
      <c r="G24" s="56">
        <f t="shared" si="1"/>
        <v>52283</v>
      </c>
      <c r="H24" s="56">
        <f t="shared" si="1"/>
        <v>21276</v>
      </c>
      <c r="I24" s="56">
        <f t="shared" si="1"/>
        <v>5823</v>
      </c>
      <c r="J24" s="56">
        <f t="shared" si="1"/>
        <v>539772</v>
      </c>
    </row>
    <row r="25" spans="1:10" x14ac:dyDescent="0.25">
      <c r="A25" s="121"/>
      <c r="B25" s="121"/>
      <c r="C25" s="56" t="s">
        <v>52</v>
      </c>
      <c r="D25" s="56">
        <f>SUM(D23,D21,D19,D17,D15,D13,D11,D9,D7)</f>
        <v>68647</v>
      </c>
      <c r="E25" s="56">
        <f t="shared" si="1"/>
        <v>52756</v>
      </c>
      <c r="F25" s="56">
        <f t="shared" si="1"/>
        <v>25839</v>
      </c>
      <c r="G25" s="56">
        <f t="shared" si="1"/>
        <v>21863</v>
      </c>
      <c r="H25" s="56">
        <f t="shared" si="1"/>
        <v>3463</v>
      </c>
      <c r="I25" s="56">
        <f t="shared" si="1"/>
        <v>4418</v>
      </c>
      <c r="J25" s="56">
        <f t="shared" si="1"/>
        <v>176986</v>
      </c>
    </row>
    <row r="26" spans="1:10" x14ac:dyDescent="0.25">
      <c r="A26" s="121"/>
      <c r="B26" s="121"/>
      <c r="C26" s="56" t="s">
        <v>53</v>
      </c>
      <c r="D26" s="56">
        <f>SUM(D24:D25)</f>
        <v>322521</v>
      </c>
      <c r="E26" s="56">
        <f t="shared" ref="E26:J26" si="2">SUM(E24:E25)</f>
        <v>191222</v>
      </c>
      <c r="F26" s="56">
        <f t="shared" si="2"/>
        <v>93889</v>
      </c>
      <c r="G26" s="56">
        <f t="shared" si="2"/>
        <v>74146</v>
      </c>
      <c r="H26" s="56">
        <f t="shared" si="2"/>
        <v>24739</v>
      </c>
      <c r="I26" s="56">
        <f t="shared" si="2"/>
        <v>10241</v>
      </c>
      <c r="J26" s="56">
        <f t="shared" si="2"/>
        <v>716758</v>
      </c>
    </row>
  </sheetData>
  <mergeCells count="26">
    <mergeCell ref="A1:J1"/>
    <mergeCell ref="A2:J2"/>
    <mergeCell ref="A3:A4"/>
    <mergeCell ref="B3:B4"/>
    <mergeCell ref="C3:C4"/>
    <mergeCell ref="D3:I3"/>
    <mergeCell ref="J3:J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24:B26"/>
    <mergeCell ref="A18:A19"/>
    <mergeCell ref="B18:B19"/>
    <mergeCell ref="A20:A21"/>
    <mergeCell ref="B20:B21"/>
    <mergeCell ref="A22:A23"/>
    <mergeCell ref="B22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A-1</vt:lpstr>
      <vt:lpstr>A-2</vt:lpstr>
      <vt:lpstr>B-1</vt:lpstr>
      <vt:lpstr>B-3</vt:lpstr>
      <vt:lpstr>B-4</vt:lpstr>
      <vt:lpstr>B-5</vt:lpstr>
      <vt:lpstr>B-6</vt:lpstr>
      <vt:lpstr>B-7</vt:lpstr>
      <vt:lpstr>B-9</vt:lpstr>
      <vt:lpstr>B-23</vt:lpstr>
      <vt:lpstr>D-1</vt:lpstr>
      <vt:lpstr>D-3</vt:lpstr>
      <vt:lpstr>D-4</vt:lpstr>
      <vt:lpstr>D-12</vt:lpstr>
      <vt:lpstr>D-16</vt:lpstr>
      <vt:lpstr>S-1</vt:lpstr>
      <vt:lpstr>Table-9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2017-07-05T09:14:48Z</dcterms:modified>
</cp:coreProperties>
</file>